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5085" windowHeight="5565" tabRatio="930" firstSheet="3" activeTab="11"/>
  </bookViews>
  <sheets>
    <sheet name="USNAGAR FEMALE" sheetId="1" r:id="rId1"/>
    <sheet name="USNAGAR GEN" sheetId="2" r:id="rId2"/>
    <sheet name="ALMORA FEMAE" sheetId="3" r:id="rId3"/>
    <sheet name="ALMORA GEN" sheetId="4" r:id="rId4"/>
    <sheet name="CHAMPAWAT GEN" sheetId="5" r:id="rId5"/>
    <sheet name="CHAMPAWAT FEMALE" sheetId="6" r:id="rId6"/>
    <sheet name="NAINITAL FEMALE" sheetId="7" r:id="rId7"/>
    <sheet name="NAINITAL GEN" sheetId="8" r:id="rId8"/>
    <sheet name="PITHORAGARH FEMALE" sheetId="9" r:id="rId9"/>
    <sheet name="PITHORAGARH GEN" sheetId="10" r:id="rId10"/>
    <sheet name="BAGESHWAR GEN" sheetId="11" r:id="rId11"/>
    <sheet name="BAGESHWAR FEMALE" sheetId="12" r:id="rId12"/>
  </sheets>
  <externalReferences>
    <externalReference r:id="rId15"/>
  </externalReferences>
  <definedNames>
    <definedName name="_xlnm._FilterDatabase" localSheetId="0" hidden="1">'USNAGAR FEMALE'!$A$6:$Y$30</definedName>
    <definedName name="_xlnm._FilterDatabase" localSheetId="1" hidden="1">'USNAGAR GEN'!$A$6:$AA$107</definedName>
    <definedName name="_xlnm.Print_Titles" localSheetId="0">'USNAGAR FEMALE'!$4:$6</definedName>
    <definedName name="_xlnm.Print_Titles" localSheetId="1">'USNAGAR GEN'!$4:$6</definedName>
  </definedNames>
  <calcPr fullCalcOnLoad="1"/>
</workbook>
</file>

<file path=xl/sharedStrings.xml><?xml version="1.0" encoding="utf-8"?>
<sst xmlns="http://schemas.openxmlformats.org/spreadsheetml/2006/main" count="3479" uniqueCount="1221">
  <si>
    <t>dz0la0</t>
  </si>
  <si>
    <t>;ksx&amp;</t>
  </si>
  <si>
    <t>jk0b0dk0jk;iqj</t>
  </si>
  <si>
    <t>jk0d0b0dk0tliqj</t>
  </si>
  <si>
    <t>jk0b0dk0cf&lt;;kSokyk</t>
  </si>
  <si>
    <t>jk0b0dk0izrkiiqj¼dk'khiqj½</t>
  </si>
  <si>
    <t>jk0d0b0dk0dk'khiqj</t>
  </si>
  <si>
    <t>jk0b0dk0gfjiqjkgjlku</t>
  </si>
  <si>
    <t>jk0b0dk0-xtjkSyk</t>
  </si>
  <si>
    <t>jk0b0dk0-lqYrkuiqj</t>
  </si>
  <si>
    <t>jk0d0b0dk0cktiqj</t>
  </si>
  <si>
    <t>jk0d0b0dk0lqYrkuiqj</t>
  </si>
  <si>
    <t>jk0b0dk0xnjiqj</t>
  </si>
  <si>
    <t>jk0b0dk0fnus'kiqj</t>
  </si>
  <si>
    <t>jk0b0dk0ldSfu;k</t>
  </si>
  <si>
    <t>jk0d0b0dk0xnjiqj</t>
  </si>
  <si>
    <t>jk0d0b0dk0Qktyiqj egSjksyk :nziqj</t>
  </si>
  <si>
    <t>jk0b0dk0cjk</t>
  </si>
  <si>
    <t>jk0b0dk0ckxokyk</t>
  </si>
  <si>
    <t>jk0b0dk0t;uxj</t>
  </si>
  <si>
    <t>jk0d0b0dk0fdPNk</t>
  </si>
  <si>
    <t>jk0d0b0dk0iaruxj</t>
  </si>
  <si>
    <t>jk0b0dk0flrkjxat</t>
  </si>
  <si>
    <t>jk0b0dk0'kfDrQkeZ</t>
  </si>
  <si>
    <t>jk0b0dk0vkSnyh</t>
  </si>
  <si>
    <t>jk0b0dk0cf.M;k</t>
  </si>
  <si>
    <t>jk0b0dk0Jhiqjfopok</t>
  </si>
  <si>
    <t>jk0d0b0dk0[kVhek</t>
  </si>
  <si>
    <t>jk0m0ek0fo0jkeuxj ou</t>
  </si>
  <si>
    <t>jk0m0ek0fo0lU;kfl;ksokyk</t>
  </si>
  <si>
    <t>jk0b0dk0egqvk[ksMkxat</t>
  </si>
  <si>
    <t>jk0b0dk0-dsyk[ksM+k</t>
  </si>
  <si>
    <t>jk0m0ek0fo0jsagVk</t>
  </si>
  <si>
    <t>jk0m0ek0fo0[kseiqj</t>
  </si>
  <si>
    <t>jk0m0ek0fo0fdPNk</t>
  </si>
  <si>
    <t>jk0m0ek0fo0lw;Zuxj</t>
  </si>
  <si>
    <t>jk0m0ek0fo0jEiqjk</t>
  </si>
  <si>
    <t>jk0d0m0ek0fo0uxyk</t>
  </si>
  <si>
    <t>jk0d0m0ek0fo0'kkafriqjh</t>
  </si>
  <si>
    <t>jk0m0ek0fo0fllkSuk</t>
  </si>
  <si>
    <t>jk0m0ek0fo0vkLrkfogh</t>
  </si>
  <si>
    <t>jk0b0dk0 nsojh</t>
  </si>
  <si>
    <t>jk0m0ek0fo0pk:csVk</t>
  </si>
  <si>
    <t>jk0d0m0ek0fo0 dkleiqj</t>
  </si>
  <si>
    <t>jk0d0m0ek0fo0 jktiqj</t>
  </si>
  <si>
    <t>jk0m0ek0fo0 iwjuiqj</t>
  </si>
  <si>
    <t>jk0m0ek0fo0 cy[ksM+k</t>
  </si>
  <si>
    <t>jk0m0ek0fo0 uxyk rjkbZ</t>
  </si>
  <si>
    <t>fo|ky; dk uke</t>
  </si>
  <si>
    <t>tliqj</t>
  </si>
  <si>
    <t>dk'khiqj</t>
  </si>
  <si>
    <t>cktiqj</t>
  </si>
  <si>
    <t>xnjiqj</t>
  </si>
  <si>
    <t>:nziqj</t>
  </si>
  <si>
    <t>flrkjxat</t>
  </si>
  <si>
    <t>[kVhek</t>
  </si>
  <si>
    <t>jk0d0m0ek0fo0 /kjeiqj</t>
  </si>
  <si>
    <t>jk0m0ek0fo0 ljoj[ksM+k</t>
  </si>
  <si>
    <t>jk0m0ek0fo0 tks'kh e&gt;jk</t>
  </si>
  <si>
    <t>jk0m0ek0fo0 cj[ksM+h</t>
  </si>
  <si>
    <t>jk0m0ek0fo0 jkeuxj</t>
  </si>
  <si>
    <t>jk0m0ek0fo0 txnh'kiqj</t>
  </si>
  <si>
    <t>jk0d0m0ek0fo0 gfjnkliqj</t>
  </si>
  <si>
    <t>jk0m0ek0fo0 /kkSyiqj</t>
  </si>
  <si>
    <t>jk0m0ek0fo0 c[kiqj</t>
  </si>
  <si>
    <t>jk0m0ek0fo0 Hkaxk</t>
  </si>
  <si>
    <t>jk0m0ek0fo0 rqdkZxkSjh</t>
  </si>
  <si>
    <t>jk0m0ek0fo0 dqWojiqj fllS;k</t>
  </si>
  <si>
    <t>jk0m0ek0fo0 fcpok</t>
  </si>
  <si>
    <t>jk0m0ek0fo0 lckSjk [kVhek</t>
  </si>
  <si>
    <t>jk0m0ek0fo0 tknoiqj</t>
  </si>
  <si>
    <t>jk0b0dk0 gehjkokyk</t>
  </si>
  <si>
    <t>jk0b0dk0 ckWl[ksM+k</t>
  </si>
  <si>
    <t>jk0b0dk0 cjgSuh</t>
  </si>
  <si>
    <t>jk0d0b0dk0 fnus'kiqj</t>
  </si>
  <si>
    <t>jk0b0dk0 njÅ</t>
  </si>
  <si>
    <t>jk0b0dk0 foTVh</t>
  </si>
  <si>
    <t>jk0b0dk0 lSatuk</t>
  </si>
  <si>
    <t>fgUnh</t>
  </si>
  <si>
    <t>vaxzsth</t>
  </si>
  <si>
    <t>jk0b0dk0izrkiiqj0[kVhek</t>
  </si>
  <si>
    <t>xf.kr</t>
  </si>
  <si>
    <t>dyk</t>
  </si>
  <si>
    <t>jk0m0ek0fo0 f'kojktiqjiV~~Vh</t>
  </si>
  <si>
    <t xml:space="preserve">jk0d0m0ek0fo0 x&lt;+husxh </t>
  </si>
  <si>
    <t>jk0d0m0ek0fo0nHkkSjkeqLrde</t>
  </si>
  <si>
    <t>Å/keflaguxj</t>
  </si>
  <si>
    <t>laLd``r</t>
  </si>
  <si>
    <t xml:space="preserve">fo"k;] ftlesa in fjDr gSa </t>
  </si>
  <si>
    <t>Hkwxksy</t>
  </si>
  <si>
    <t>okf.kT;</t>
  </si>
  <si>
    <t>d``f"k</t>
  </si>
  <si>
    <t>laxhr</t>
  </si>
  <si>
    <t>x``gfoKku</t>
  </si>
  <si>
    <t>Hkk"kk</t>
  </si>
  <si>
    <t>foKku</t>
  </si>
  <si>
    <t>lkekU;</t>
  </si>
  <si>
    <t>O;k;ke</t>
  </si>
  <si>
    <t>mnZw</t>
  </si>
  <si>
    <t>dk0dyk</t>
  </si>
  <si>
    <t xml:space="preserve">fodkl [k.M dk uke </t>
  </si>
  <si>
    <t>l0v0 ds dqy Lohd``r in</t>
  </si>
  <si>
    <t>l0v0 ds dqy dk;Zjr in</t>
  </si>
  <si>
    <t>l0v0 ds dqy fjDr in</t>
  </si>
  <si>
    <t>jk0m0ek0fo0 'kgnkSjk</t>
  </si>
  <si>
    <t>jk0m0ek0fo0 pqdVhnsofj;k</t>
  </si>
  <si>
    <t>jk0m0ek0fo0 fcxjkckx</t>
  </si>
  <si>
    <t>jk0m0ek0fo0 fllS;k</t>
  </si>
  <si>
    <t>jk0m0ek0fo0 fcfj;ke&gt;kSyk</t>
  </si>
  <si>
    <t>jk0m0ek0fo0 e&gt;kSyk</t>
  </si>
  <si>
    <t>jk0m0ek0fo0 ljiqM+k</t>
  </si>
  <si>
    <t>jk0m0ek0fo0 jruiqjk</t>
  </si>
  <si>
    <t>jk0m0ek0fo0 &lt;fd;k ua0 1</t>
  </si>
  <si>
    <t>jk0m0ek0fo0 f'koykyiqj vej&gt;.Mk</t>
  </si>
  <si>
    <t>jk0m0ek0fo0 ekuiqj</t>
  </si>
  <si>
    <t>jk0m0ek0fo0 xksfcUniqj</t>
  </si>
  <si>
    <t>jk0m0ek0fo0 cjdhM+kMh uxyk</t>
  </si>
  <si>
    <t>jk0m0ek0fo0 fcMkSjh</t>
  </si>
  <si>
    <t>jk0m0ek0fo0 ljdM+k</t>
  </si>
  <si>
    <t>jk0m0ek0fo0 irjkeiqj</t>
  </si>
  <si>
    <t>jk0m0ek0fo0 feLljokyk</t>
  </si>
  <si>
    <t>jk0m0ek0fo0 rhjFk</t>
  </si>
  <si>
    <t>jk-m0ek0fo0 fiify;k ua0 1</t>
  </si>
  <si>
    <t>jk-m0ek0fo0 Qrsgxat</t>
  </si>
  <si>
    <t>izi=&amp;5 ¼iq:"k 'kk[kk½ tuin&amp;Å/keflaguxj</t>
  </si>
  <si>
    <t>dk;kZy;]eq[; f'k{kk vf/kdkjh] Å/keflaguxj ¼mRrjk[kaM½A</t>
  </si>
  <si>
    <t>eq[; f'k{kk vf/kdkjh]</t>
  </si>
  <si>
    <t>jk0m0ek0fo0 jruQkeZua03 jktuxj</t>
  </si>
  <si>
    <t>dk;kZy;] eq[; f'k{kk vf/kdkjh] Å/keflaguxj ¼mRrjk[kaM½A</t>
  </si>
  <si>
    <t>izi=&amp;6 ¼efgyk 'kk[kk½ tuin&amp;Å/keflaguxj</t>
  </si>
  <si>
    <t>dksfVd&amp;j.k ds mijkUr fo|ky; dks izkIr xq.kkad</t>
  </si>
  <si>
    <t>dksfVd&amp;j.k ds mijkUr fo|ky; dh Js.kh</t>
  </si>
  <si>
    <t>fodkl [k.M dk uke</t>
  </si>
  <si>
    <t>dqy ;ksx</t>
  </si>
  <si>
    <t>jk0m0ek0fo0 eksgEniqj HkqfM;k</t>
  </si>
  <si>
    <t>jk0b0dk0 QkStheVdksVk</t>
  </si>
  <si>
    <t>jk0b0dk0 'kkafriqjh</t>
  </si>
  <si>
    <t>jk0b0dk0 egqvkMkojk</t>
  </si>
  <si>
    <t>jk0m0ek0fo0 clbZ</t>
  </si>
  <si>
    <t>jk0m0ek0fo0 fdykoyh</t>
  </si>
  <si>
    <t>jk0d0b0dk0 egqok[ksM+kxat</t>
  </si>
  <si>
    <t>jk0d0m0ek0fo0 ckcj[ksM+k</t>
  </si>
  <si>
    <t>jk0m0ek0fo0 cxqfy;k</t>
  </si>
  <si>
    <t>jk0m0ek0fo0 lUruk</t>
  </si>
  <si>
    <t>jk0m0ek0fo0 fenukiqj</t>
  </si>
  <si>
    <t>jk0m0ek0fo0 jkethouiqj</t>
  </si>
  <si>
    <t>jk0m0ek0fo0 xqytkjiqj</t>
  </si>
  <si>
    <t>jk0d0m0ek0fo0 jkeuxj</t>
  </si>
  <si>
    <t>vk0uk0&gt;k jk0b0dk0:nziqj</t>
  </si>
  <si>
    <t>jk0d0b0dk0 'kfDrQkeZ</t>
  </si>
  <si>
    <t>jk0d0b0dk0 flrkjxat</t>
  </si>
  <si>
    <t>jk0b0dk0 cuk[ksM+k</t>
  </si>
  <si>
    <t>jk0b0dk0 cktiqj xkWo</t>
  </si>
  <si>
    <t>jk0b0dk0 osfj;knkSyr</t>
  </si>
  <si>
    <t>jk0b0dk0 dq.Mk</t>
  </si>
  <si>
    <t>jk0b0dk0 cX?kk</t>
  </si>
  <si>
    <t>jk0b0dk0 dudiqj</t>
  </si>
  <si>
    <t>jk0b0dk0 :niqj¼flrkjxat½</t>
  </si>
  <si>
    <t>jk0b0dk0 xq:xzke</t>
  </si>
  <si>
    <t>jk0m0ek0fo0 iUriqjk</t>
  </si>
  <si>
    <t>jk0m0ek0fo0 dwYgk</t>
  </si>
  <si>
    <t>A</t>
  </si>
  <si>
    <t>B</t>
  </si>
  <si>
    <t>C</t>
  </si>
  <si>
    <t>D</t>
  </si>
  <si>
    <t>s</t>
  </si>
  <si>
    <t>Fkk: jk0b0dk0 [kVhek</t>
  </si>
  <si>
    <t>jk0b0dk0 &gt;udV</t>
  </si>
  <si>
    <t>fo/kkulHkk dk uke</t>
  </si>
  <si>
    <t>fo/kku lHkk dk uke</t>
  </si>
  <si>
    <t>fdPNk</t>
  </si>
  <si>
    <t>flrkjxta</t>
  </si>
  <si>
    <t>ukudeRrk</t>
  </si>
  <si>
    <t xml:space="preserve">Lukrd osruØe esa fjfDr;ksa dk fooj.k </t>
  </si>
  <si>
    <t>iatkch</t>
  </si>
  <si>
    <t>caXyk</t>
  </si>
  <si>
    <t>jk0b0dk0 pqVdh nsofj;k</t>
  </si>
  <si>
    <t>fo|ky; dh Nk= la[;k</t>
  </si>
  <si>
    <t>fo|ky; dh dqy Nk= la[;k</t>
  </si>
  <si>
    <t xml:space="preserve">mijksDr fjDr inksa ds lkis{k dfri; inksa ij orZeku esa vfrfFk f'k{kd Hkh dk;Zjr gSaA  </t>
  </si>
  <si>
    <t>izzk:i&amp;01 efgyk</t>
  </si>
  <si>
    <t>tuin dk uke-----------------------------------                                                                                                                                                fnukad----------------------------------</t>
  </si>
  <si>
    <t>l0v0,y0Vh0 ¼Lukrd osruØe½ esa Lohd`r dk;Zjr ,oa fjDr inksa dk fo|ky;okj@fo"k;okj fooj.k  efgyk</t>
  </si>
  <si>
    <t>Ø0la0</t>
  </si>
  <si>
    <t>fo|ky; ds xq.kkad</t>
  </si>
  <si>
    <t>fo|ky; dh Js.kh</t>
  </si>
  <si>
    <t>fodkl[k.M dk uke</t>
  </si>
  <si>
    <t>l0v0,y0Vh0 ds dqy Lohd`r in</t>
  </si>
  <si>
    <t>l0v0,y0Vh0 ds dqy dk;Zjr f'k{kdksa dh la[;k</t>
  </si>
  <si>
    <t>l0v0,y0Vh0 ds dqy fjDr in</t>
  </si>
  <si>
    <t>fo"k; ftles in fjDr gSa] fu/kkZfjr dkWye esa vafdr djsa</t>
  </si>
  <si>
    <t>d`f"k</t>
  </si>
  <si>
    <t>x`g foKku</t>
  </si>
  <si>
    <t>laLd`r</t>
  </si>
  <si>
    <t>mnwZ</t>
  </si>
  <si>
    <t>caxyk</t>
  </si>
  <si>
    <t>;ksx</t>
  </si>
  <si>
    <t>jk0ck0b0dk0 nU;k</t>
  </si>
  <si>
    <t>/kkSyknsoh</t>
  </si>
  <si>
    <t>jk0d0m0ek0fo0 MqWxjk</t>
  </si>
  <si>
    <t>F</t>
  </si>
  <si>
    <t>jk0d0m0ek0fo0 ikyhxq.kkfnR;</t>
  </si>
  <si>
    <t>jk0d0m0ek0fo0 /;kM+h</t>
  </si>
  <si>
    <t>E</t>
  </si>
  <si>
    <t>jk0d0b0dk0 }kjkgkV</t>
  </si>
  <si>
    <t>50</t>
  </si>
  <si>
    <t>}kjkgkV</t>
  </si>
  <si>
    <t>11</t>
  </si>
  <si>
    <t>2</t>
  </si>
  <si>
    <t>jk0d0b0dk0 cXokyhiks[kj</t>
  </si>
  <si>
    <t>41</t>
  </si>
  <si>
    <t>3</t>
  </si>
  <si>
    <t>jk0d0m0ek0fo0 ikjdksV</t>
  </si>
  <si>
    <t>39</t>
  </si>
  <si>
    <t>4</t>
  </si>
  <si>
    <t>jk0d0m0ek0fo0 mH;kM+h</t>
  </si>
  <si>
    <t>40</t>
  </si>
  <si>
    <t>5</t>
  </si>
  <si>
    <t>jk0d0m0ek0fo0 dqaqokyh</t>
  </si>
  <si>
    <t>32</t>
  </si>
  <si>
    <t>jk0d0b0dk0 tyuk</t>
  </si>
  <si>
    <t>bZ0</t>
  </si>
  <si>
    <t>yexM+k</t>
  </si>
  <si>
    <t>jk0d0b0dk0 t;Urh</t>
  </si>
  <si>
    <t>Mh0</t>
  </si>
  <si>
    <t>jk0d0b0dk0 fHkfd;klSa.k</t>
  </si>
  <si>
    <t>fHkfd;klSa.k</t>
  </si>
  <si>
    <t>jk0d0m0ek0fo0 cklksV</t>
  </si>
  <si>
    <t>jk0d0m0ek0fo0 HkrjkSt[kku</t>
  </si>
  <si>
    <t>jk0d0m0ek0fo0 flukSMk</t>
  </si>
  <si>
    <t>jk0d0m0ek0fo0 tkyyh</t>
  </si>
  <si>
    <t>jk0d0b0dk0L;kYnss</t>
  </si>
  <si>
    <t xml:space="preserve">L;kYns </t>
  </si>
  <si>
    <t>jk0d0b0dk0Hkjlksyh</t>
  </si>
  <si>
    <t>jk0d0m0ek0fo0xqeVh</t>
  </si>
  <si>
    <t>jk0ck0b0dk0 lkses'oj</t>
  </si>
  <si>
    <t>rkdqyk</t>
  </si>
  <si>
    <t>jk0d0b0dk0 lkjdksV</t>
  </si>
  <si>
    <t>jk0d0m0ek0fo0 pukSnk</t>
  </si>
  <si>
    <t>jk0ck0b0dk0jkuh[ksr</t>
  </si>
  <si>
    <t>rkM+h[ksr</t>
  </si>
  <si>
    <t>jk0d0b0dk0jkuh[ksr</t>
  </si>
  <si>
    <t>jk0d0b0dk0 nsok;y</t>
  </si>
  <si>
    <t>lYV</t>
  </si>
  <si>
    <t>jk0d0m0ek0fo0 ekfuyk</t>
  </si>
  <si>
    <t>jk0d0m0ek0fo0 DoSjkyk</t>
  </si>
  <si>
    <t>jk0d0m0ek0fo0 ckaxh/kkj</t>
  </si>
  <si>
    <t>jk0d0b0dk0 ckMsNhuk</t>
  </si>
  <si>
    <t>HkSafl;kNkuk</t>
  </si>
  <si>
    <t>jk0ck0b0dk0 vYeksM+k</t>
  </si>
  <si>
    <t>lh</t>
  </si>
  <si>
    <t>gokyckx</t>
  </si>
  <si>
    <t>jk0ck0b0dk0 ,uVhMh</t>
  </si>
  <si>
    <t>ch</t>
  </si>
  <si>
    <t>jk0ck0b0dk0 nkSyk?kV</t>
  </si>
  <si>
    <t>bZ</t>
  </si>
  <si>
    <t>jk0d0m0ek0fo0 jSykdksV</t>
  </si>
  <si>
    <t>Mh</t>
  </si>
  <si>
    <t>jk0d0b0dk0ekWalh</t>
  </si>
  <si>
    <t>pkS[kqfV;k</t>
  </si>
  <si>
    <t>jk0d0b0dk0pkS[kqfV;k</t>
  </si>
  <si>
    <t>izzk:i&amp;01 iq:"k</t>
  </si>
  <si>
    <t>l0v0,y0Vh0 ¼Lukrd osruØe½ esa Lohd`r dk;Zjr ,oa fjDr inksa dk fo|ky;okj@fo"k;okj fooj.k</t>
  </si>
  <si>
    <t>jk0b0dk0 uSuh pkSx[kkZ</t>
  </si>
  <si>
    <t>jk0b0dk0 ckjkdwuk</t>
  </si>
  <si>
    <t>jk0b0dk0 x:M+kckWt</t>
  </si>
  <si>
    <t>jk0b0dk0 HksVkcM+kSyh</t>
  </si>
  <si>
    <t>jk0b0dk0 perksyk</t>
  </si>
  <si>
    <t>jk0b0dk0 |wukFky</t>
  </si>
  <si>
    <t>jk0b0dk0 ceuLoky</t>
  </si>
  <si>
    <t>jk0b0dk0 [ksrh</t>
  </si>
  <si>
    <t>jk0b0dk0 Hkuksyh</t>
  </si>
  <si>
    <t>jk0b0dk0 nU;k</t>
  </si>
  <si>
    <t>jk0b0dk0 ikyhxq.kkfnR;</t>
  </si>
  <si>
    <t>jk0b0dk0 vkjk lYiM+</t>
  </si>
  <si>
    <t>jk0m0ek0fo0 fpydqtsyh</t>
  </si>
  <si>
    <t>jk0m0ek0fo0  ckuBkSd</t>
  </si>
  <si>
    <t>jk0m0ek0fo0  v.Mksyh</t>
  </si>
  <si>
    <t>jk0b0dk0  n'kkSykcfM;kj</t>
  </si>
  <si>
    <t>jk0m0ek0fo0  psyNhuk</t>
  </si>
  <si>
    <t>jk0m0ek0fo0  n~;ksyhcxM+</t>
  </si>
  <si>
    <t xml:space="preserve">F </t>
  </si>
  <si>
    <t>jk0m0ek0fo0 efuvkxj</t>
  </si>
  <si>
    <t>jk0m0ek0fo0  HkqU;kSyklSe</t>
  </si>
  <si>
    <t>jk0m0ek0fo0  tkxs'oj</t>
  </si>
  <si>
    <t>jk0m0ek0fo0 peqWok</t>
  </si>
  <si>
    <t>jk0m0ek0fo0 /kwjk</t>
  </si>
  <si>
    <t>jk0m0ek0fo0 [kksyk</t>
  </si>
  <si>
    <t>jk0m0ek0fo0 dk.MkukSyk</t>
  </si>
  <si>
    <t>jk0m0ek0fo0 xYyh</t>
  </si>
  <si>
    <t>jk0m0ek0fo0 edMkÅ</t>
  </si>
  <si>
    <t>jk0m0ek0fo0 dkQyh</t>
  </si>
  <si>
    <t>jk0b0dk0 }kjkgkV</t>
  </si>
  <si>
    <t>58</t>
  </si>
  <si>
    <t>jk0m0ek0fo0 Nrhuk[kky</t>
  </si>
  <si>
    <t>44</t>
  </si>
  <si>
    <t>jk0b0dk0 tkyyh</t>
  </si>
  <si>
    <t>37</t>
  </si>
  <si>
    <t>jk0b0dk0 cXokyhiks[kj</t>
  </si>
  <si>
    <t>jk0b0dk0 fcUrk</t>
  </si>
  <si>
    <t>38</t>
  </si>
  <si>
    <t>jk0b0dk0 et[kkyh</t>
  </si>
  <si>
    <t>jk0b0dk0 vlxksyh</t>
  </si>
  <si>
    <t>jk0b0dk0 egrxkao</t>
  </si>
  <si>
    <t>jk0b0dk0 cVqfy;k</t>
  </si>
  <si>
    <t>jk0b0dk0 }kjlksasa</t>
  </si>
  <si>
    <t>jk0m0ek0fo0 dqekYVk</t>
  </si>
  <si>
    <t>jk0m0ek0fo0 bZM+k pkS/kkj</t>
  </si>
  <si>
    <t>29</t>
  </si>
  <si>
    <t>jk0m0ek0fo0 dkekduyxkoW</t>
  </si>
  <si>
    <t>36</t>
  </si>
  <si>
    <t>jk0b0dk0 Jh[ksr</t>
  </si>
  <si>
    <t>21</t>
  </si>
  <si>
    <t>jk0b0dk0 nwukfxjh</t>
  </si>
  <si>
    <t>23</t>
  </si>
  <si>
    <t>jk0b0dk0 dqylhch</t>
  </si>
  <si>
    <t>20</t>
  </si>
  <si>
    <t>jk0m0ek0fo0 dquL;kjh</t>
  </si>
  <si>
    <t>24</t>
  </si>
  <si>
    <t>jk0m0ek0fo0 HkSlksyh</t>
  </si>
  <si>
    <t>25</t>
  </si>
  <si>
    <t xml:space="preserve">  ;ksx</t>
  </si>
  <si>
    <t>jk-b-dk- yexMk</t>
  </si>
  <si>
    <t>lh0</t>
  </si>
  <si>
    <t>jk-b-dk- 'kgjQkVd</t>
  </si>
  <si>
    <t>jk-b-dk- dujk</t>
  </si>
  <si>
    <t>jk-b-dk- xaxkuxj eksfr;kikFkj</t>
  </si>
  <si>
    <t>jk-b-dk- esajxkao</t>
  </si>
  <si>
    <t>jk-b-dk- iqHkkÅ</t>
  </si>
  <si>
    <t>jk-b-dk- ihiyh</t>
  </si>
  <si>
    <t>jk-b-dk- nsohFky</t>
  </si>
  <si>
    <t>jk-b-dk- pkSMkvkuqyh</t>
  </si>
  <si>
    <t>jk-b-dk- clUriqj</t>
  </si>
  <si>
    <t>jk-b-dk- lR;ksa</t>
  </si>
  <si>
    <t>jk-b-dk- tldksV</t>
  </si>
  <si>
    <t>jk-b-dk- TokjuSM+h</t>
  </si>
  <si>
    <t>jk-m-ek-fo- tyuk</t>
  </si>
  <si>
    <t>jk-m-ek-fo- ikS/kkj</t>
  </si>
  <si>
    <t>jk-m-ek-fo- ukSxkao nkfMeh</t>
  </si>
  <si>
    <t>jk-m-ek-fo- /;wyhjkSrsyk</t>
  </si>
  <si>
    <t>jk-m-ek-fo- [kkWadj</t>
  </si>
  <si>
    <t>jk-m-ek-fo- Fkqokfley</t>
  </si>
  <si>
    <t>jk-m-ek-fo- pkSew</t>
  </si>
  <si>
    <t>jk-m-ek-fo- pk;[kku</t>
  </si>
  <si>
    <t>jk-m-ek-fo- &lt;kSjk</t>
  </si>
  <si>
    <t>jk-m-ek-fo- xkSuk</t>
  </si>
  <si>
    <t>jk-m-ek-fo- Nrksyk cyek</t>
  </si>
  <si>
    <t>jk-m-ek-fo- &gt;kyMqxWjk</t>
  </si>
  <si>
    <t>jk0b0dk0 fHkfd;klSa.k</t>
  </si>
  <si>
    <t>jk0b0dk0 ukSyk</t>
  </si>
  <si>
    <t>jk0b0dk0 iUrLFkyh</t>
  </si>
  <si>
    <t>jk0b0dk0 pkSufy;k</t>
  </si>
  <si>
    <t>jk0b0dk0 thukikuh</t>
  </si>
  <si>
    <t>fo0jk0b0dk0 teksyh</t>
  </si>
  <si>
    <t>jk0b0dk0 ukxkZtqu</t>
  </si>
  <si>
    <t>jk0b0dk0 ikyh</t>
  </si>
  <si>
    <t>jk0b0dk0 [kj[khuk</t>
  </si>
  <si>
    <t>jk0b0dk0 rdqYVh</t>
  </si>
  <si>
    <t>jk0b0dk0 mÙkelka.kh</t>
  </si>
  <si>
    <t>jk0b0dk0 fouksyhLVsV</t>
  </si>
  <si>
    <t>jk0m0ek0fo0 fljeksyh</t>
  </si>
  <si>
    <t>jk0m0ek0fo0 Fkkiyk</t>
  </si>
  <si>
    <t>jk0m0ek0fo0 fylsMh</t>
  </si>
  <si>
    <t>jk0m0ek0fo0 [kuksfy;k</t>
  </si>
  <si>
    <t>jk0m0ek0fo0 JhdksV</t>
  </si>
  <si>
    <t>jk0b0dk0L;kYns</t>
  </si>
  <si>
    <t>jk0b0dk0ljkbZ[ksr</t>
  </si>
  <si>
    <t>jk0b0dk0xqeVh</t>
  </si>
  <si>
    <t>jk0b0dk0xSj[ksr</t>
  </si>
  <si>
    <t>jk0b0dk0dqyk.Vs'oj</t>
  </si>
  <si>
    <t>jk0m0ek0fo0ppjksVh</t>
  </si>
  <si>
    <t>jk0b0dk0tkSjklh</t>
  </si>
  <si>
    <t>jk0m0ek0fo0lqUnj[kky</t>
  </si>
  <si>
    <t>jk0b0dk0uSy</t>
  </si>
  <si>
    <t>jk0m0ek0fo0ykyuxjh</t>
  </si>
  <si>
    <t>jk0b0dk0egjksyh</t>
  </si>
  <si>
    <t>jk0b0dk0duewaxk</t>
  </si>
  <si>
    <t>jk0m0ek0fo0egjxkWo</t>
  </si>
  <si>
    <t>jk0b0dk0fpUrksyh</t>
  </si>
  <si>
    <t>jk0m0ek0fo0xqnys[k</t>
  </si>
  <si>
    <t>jk0m0ek0fo0mijkM+h</t>
  </si>
  <si>
    <t>jk0b0dk0vxkliqj</t>
  </si>
  <si>
    <t>jk0b0dk0ekyh[ksr</t>
  </si>
  <si>
    <t>jk0b0dk0eLeksyh</t>
  </si>
  <si>
    <t>jk0b0dk0 lkses'oj</t>
  </si>
  <si>
    <t>jk0b0dk0 x.kkukFk</t>
  </si>
  <si>
    <t>jk0b0dk0 Hkdwuk</t>
  </si>
  <si>
    <t>jk0b0dk0 euku</t>
  </si>
  <si>
    <t>jk0b0dk0 ukbZ</t>
  </si>
  <si>
    <t>jk0b0dk0 lqukSyh</t>
  </si>
  <si>
    <t>jk0b0dk0 lykSat</t>
  </si>
  <si>
    <t>jk0b0dk0 eulkjhukyk pkSMk</t>
  </si>
  <si>
    <t>jk0b0dk0 Hkwy[kdZoky xkWo</t>
  </si>
  <si>
    <t>jk0b0dk0 nMfe;k</t>
  </si>
  <si>
    <t>jk0m0ek0fo0 iPphlh</t>
  </si>
  <si>
    <t>jk0m0ek0fo0 yksn</t>
  </si>
  <si>
    <t>jk0m0ek0fo0 y[kukMh</t>
  </si>
  <si>
    <t>jk0m0ek0fo0 xaxksykdksVqyh</t>
  </si>
  <si>
    <t>jk0m0ek0fo0 dkVyh</t>
  </si>
  <si>
    <t>jk0m0ek0fo0 MkSuh</t>
  </si>
  <si>
    <t>jk0b0dk0nsoyh[ksr</t>
  </si>
  <si>
    <t>jk0b0dk0j/kqyhihiy</t>
  </si>
  <si>
    <t>jk0b0dk0pkSdquh</t>
  </si>
  <si>
    <t>jk0b0dk0flyksj egknso</t>
  </si>
  <si>
    <t>jkk0b0dk0csMxkWo</t>
  </si>
  <si>
    <t>jk0b0dk0yksf/k;k[kku</t>
  </si>
  <si>
    <t>jk0m0ek0fo0dkyuwnsgksyh</t>
  </si>
  <si>
    <t>jk0b0dk0tSuk</t>
  </si>
  <si>
    <t>jk0b0dk0 Hkqtku</t>
  </si>
  <si>
    <t>jk0b0dk0e.MydksV</t>
  </si>
  <si>
    <t>jk0b0dk0dqusyk[ksr</t>
  </si>
  <si>
    <t>jk0m0ek0fo0pkSxkWo</t>
  </si>
  <si>
    <t>jk0m0ek0fo0lkyh[ksr</t>
  </si>
  <si>
    <t>jk0m0ek0fo0cthuk</t>
  </si>
  <si>
    <t>jk0m0ek0fo0iu?kV</t>
  </si>
  <si>
    <t>jk0b0dk0ukSxkWo</t>
  </si>
  <si>
    <t>jk0m0ek0fo0fpfy;kukSyk</t>
  </si>
  <si>
    <t>jk0b0dk0pkSew/kkj</t>
  </si>
  <si>
    <t>jk0b0dk0rkM+h[ksr</t>
  </si>
  <si>
    <t>jk0b0dk0tSuksyh</t>
  </si>
  <si>
    <t>jk0b0dk0 caxksM+k</t>
  </si>
  <si>
    <t>jk0b0dk0'ksj</t>
  </si>
  <si>
    <t>;ksx &amp;</t>
  </si>
  <si>
    <t>jk0b0dk0 dksVkpkeh vYeksMk</t>
  </si>
  <si>
    <t>jk0b0dk0 clsMh lYV</t>
  </si>
  <si>
    <t>jk0b0dk0 nsok;y lYV</t>
  </si>
  <si>
    <t>jk0b0dk0 ekfuyk lYV</t>
  </si>
  <si>
    <t>jk0b0dk0 HkkSu[kky lYV</t>
  </si>
  <si>
    <t>jk0b0dk0 &gt;hik lYV</t>
  </si>
  <si>
    <t>jk0b0dk0 DoSjyk lYV</t>
  </si>
  <si>
    <t>jk0b0dk0ckaxh/kkj lYV</t>
  </si>
  <si>
    <t>jk0b0dk0 uSd.kk iSafl;k lYV</t>
  </si>
  <si>
    <t>jk0b0dk0 &gt;Mxkao lYV</t>
  </si>
  <si>
    <t>jk0b0dk0 eNksM lYV</t>
  </si>
  <si>
    <t>jk0b0dk0usoyxkao  lYV</t>
  </si>
  <si>
    <t>jk0b0dk0Hk.Mkj[kksykr;k  lYV</t>
  </si>
  <si>
    <t>jk0b0dk0 uSyokyikyh lYV</t>
  </si>
  <si>
    <t>jk0b0dk0 f&gt;ekj lYV</t>
  </si>
  <si>
    <t>jk0b0dk0 fgukSyk lYV</t>
  </si>
  <si>
    <t>jk0b0dk0 [kqekM lYV</t>
  </si>
  <si>
    <t>jk0b0dk0 HkhrkdksV[kky</t>
  </si>
  <si>
    <t>jk0b0dk0 VksVke lYV</t>
  </si>
  <si>
    <t>jk0b0dk0 uxpwyk[kky lYV</t>
  </si>
  <si>
    <t>jk0b0dk0 lksyh lYV</t>
  </si>
  <si>
    <t xml:space="preserve">jk0m0ek0fo0vkSusMh rjkM  </t>
  </si>
  <si>
    <t>jk0m0ek0fo0 Vqduksyh lYV</t>
  </si>
  <si>
    <t xml:space="preserve">jk0m0ek0fo0dkyhxkao  </t>
  </si>
  <si>
    <t>jk0m0ek0fo0Fkykeujky  lYV</t>
  </si>
  <si>
    <t>jk0m0ek0fo0iuqok|ks[ku  lYV</t>
  </si>
  <si>
    <t>jk0m0ek0fo0dQYVk lYV</t>
  </si>
  <si>
    <t>jk0m0ek0fo0rksY;ks  lYV</t>
  </si>
  <si>
    <t>jk0m0ek0fo0dkus[kyikVh  lYV</t>
  </si>
  <si>
    <t>jk0m0ek0fo0eSBkuh lYV</t>
  </si>
  <si>
    <t>jk0m0ek0fo0H;kMh lYV</t>
  </si>
  <si>
    <t>jk0m0ek0fo0MHkjk lYV</t>
  </si>
  <si>
    <t>jk0m0ek0fo0tk[k  lYV</t>
  </si>
  <si>
    <t>jk0b0dk0ckMsNhuk</t>
  </si>
  <si>
    <t>HkkSfl;kNkuk</t>
  </si>
  <si>
    <t>jk0b0dk0/kkSyNhuk</t>
  </si>
  <si>
    <t>jk0b0dk0uxj[kku</t>
  </si>
  <si>
    <t>jk0b0dk0ukSxkWojhBkxkM+</t>
  </si>
  <si>
    <t>jk0b0dk0HkY;wVk</t>
  </si>
  <si>
    <t>jk0b0dk0isV'kky</t>
  </si>
  <si>
    <t>jk0m0ek0fo0/kfu;ku</t>
  </si>
  <si>
    <t>jk0m0ek0fo0[kkVos</t>
  </si>
  <si>
    <t>jk0m0ek0fo0/kkSyuSyh</t>
  </si>
  <si>
    <t>jk0b0dk0 vYeksM+k</t>
  </si>
  <si>
    <t>jk0b0dk0 yksf/k;k</t>
  </si>
  <si>
    <t>jk0b0dk0 jSaxy</t>
  </si>
  <si>
    <t>jk0b0dk0 [kawV</t>
  </si>
  <si>
    <t>jk0b0dk0 'khryk[ksr</t>
  </si>
  <si>
    <t>jk0b0dk0 dBiqfM++;k</t>
  </si>
  <si>
    <t>jk0b0dk0 clj</t>
  </si>
  <si>
    <t xml:space="preserve">jk0b0dk0 gokyckx </t>
  </si>
  <si>
    <t>jk0b0dk0 deys'oj</t>
  </si>
  <si>
    <t xml:space="preserve"> </t>
  </si>
  <si>
    <t>jk0b0dk0 Hkxrksyk</t>
  </si>
  <si>
    <t>jk0b0dk0 L;kyh/kkj</t>
  </si>
  <si>
    <t>jk0b0dk0 Mhukikuh</t>
  </si>
  <si>
    <t>jk0b0dk0 xksfoUniqj</t>
  </si>
  <si>
    <t>jk0b0dk0 pkSjkgokyckx</t>
  </si>
  <si>
    <t>jk0m0ek0fo0 eSxM+h/kuys[k</t>
  </si>
  <si>
    <t>jk0m0ek0fo0 fcjkSM+k</t>
  </si>
  <si>
    <t>jk0m0ek0fo0 cYVk</t>
  </si>
  <si>
    <t>jk0m0ek0fo0 twM+dQwu</t>
  </si>
  <si>
    <t xml:space="preserve">jk0m0ek0fo0 jkSuMky </t>
  </si>
  <si>
    <t>jk0m0ek0fo0 rykM+</t>
  </si>
  <si>
    <t>jk0m0ek0fo0 pkSM+kdySr</t>
  </si>
  <si>
    <t>jk0b0dk0ekWalh</t>
  </si>
  <si>
    <t>jk0b0dk0iVyxkWao</t>
  </si>
  <si>
    <t>jk0b0dk0/kkensoy</t>
  </si>
  <si>
    <t>jk0b0dk0dyjkSa</t>
  </si>
  <si>
    <t>jk0b0dk0;ksxlS.kjkeiqj</t>
  </si>
  <si>
    <t>jk0b0dk0pkS[kqfV;k</t>
  </si>
  <si>
    <t>jk0b0dk0[khMk</t>
  </si>
  <si>
    <t>jk0b0dk0rMkxrky</t>
  </si>
  <si>
    <t>jk0b0dk0fp=s'oj</t>
  </si>
  <si>
    <t>jk0b0dk0egkdkys'oj</t>
  </si>
  <si>
    <t>jk0m0ek0fo0egrxkWao</t>
  </si>
  <si>
    <t>jk0m0ek0fo0clj[ksr</t>
  </si>
  <si>
    <t>jk0m0ek0fo0[ktqjkuh</t>
  </si>
  <si>
    <t>jk0m0ek0fo0xksnh</t>
  </si>
  <si>
    <t>jk0m0ek0fo0DoSjkyh</t>
  </si>
  <si>
    <t>jk0m0ek0fo0HkVdksV</t>
  </si>
  <si>
    <t>jk0m0ek0fo0frfey[kky</t>
  </si>
  <si>
    <t>izk:i&amp;01</t>
  </si>
  <si>
    <t>tuin dk uke pEikor                                ¼lkekU; 'kk[kk½                                       l0v0 ,y0Vh0 fjDr inksa dk fooj.k</t>
  </si>
  <si>
    <t>Ø0 la0</t>
  </si>
  <si>
    <r>
      <t>fo|ky; dh Js.kh ¼</t>
    </r>
    <r>
      <rPr>
        <sz val="14"/>
        <color indexed="8"/>
        <rFont val="Times New Roman"/>
        <family val="1"/>
      </rPr>
      <t>A,B,C, D,E,F</t>
    </r>
    <r>
      <rPr>
        <sz val="14"/>
        <color indexed="8"/>
        <rFont val="Kruti Dev 010"/>
        <family val="0"/>
      </rPr>
      <t xml:space="preserve">½ </t>
    </r>
  </si>
  <si>
    <t>l0v0 ds dqy Lohd`r in</t>
  </si>
  <si>
    <t>fo"k; ftlesa in fjDr gS ¼fu/kkZfjr dkye esa vafdr djsa½</t>
  </si>
  <si>
    <t xml:space="preserve">lkekU; </t>
  </si>
  <si>
    <t xml:space="preserve">;ksx </t>
  </si>
  <si>
    <t>jk0b0dk0 lSykuhxksB</t>
  </si>
  <si>
    <t>pEikor</t>
  </si>
  <si>
    <t>jk0b0dk0 Vudiqj</t>
  </si>
  <si>
    <t>jk0b0dk0 lw[kh&lt;kax</t>
  </si>
  <si>
    <t>jk0b0dk0 pYFkh</t>
  </si>
  <si>
    <t>jk0b0dk0 veksMh</t>
  </si>
  <si>
    <t>jk0b0dk0 /kkSu</t>
  </si>
  <si>
    <t>jk0b0dk0 pEikor</t>
  </si>
  <si>
    <t>jk0b0dk0 fn~;wjh</t>
  </si>
  <si>
    <t>jk0b0dk0 flIVh</t>
  </si>
  <si>
    <t>jk0b0dk0 n~;kjrksyh</t>
  </si>
  <si>
    <t>jk0b0dk0 nqcpkSMk</t>
  </si>
  <si>
    <t>jk0b0dk0 eap</t>
  </si>
  <si>
    <t>jk0b0dk0 rkeyh</t>
  </si>
  <si>
    <t>jk0b0dk0 MkaMkaddubZ</t>
  </si>
  <si>
    <t>jk0b0dk0 xaSMk[kkyh</t>
  </si>
  <si>
    <t>jk0b0dk0 Lokayk</t>
  </si>
  <si>
    <t>jk0b0dk0 xwBxjlkMh</t>
  </si>
  <si>
    <t>jk0m0ek0fo0 fcjxqy</t>
  </si>
  <si>
    <t>jk0m0ek0fo0 vkeckx</t>
  </si>
  <si>
    <t>jk0m0ek0fo0 mpkSyhxksB</t>
  </si>
  <si>
    <t>jk0m0ek0fo0 Qaqxj</t>
  </si>
  <si>
    <t>jk0m0ek0fo0 rfy;kackt</t>
  </si>
  <si>
    <t>jk0m0ek0fo0 ctkSu</t>
  </si>
  <si>
    <t>jk0m0ek0fo0 cMksyh</t>
  </si>
  <si>
    <t>jk0m0ek0fo0 dU;wMk</t>
  </si>
  <si>
    <t>jk0m0ek0fo0 fj;kalh</t>
  </si>
  <si>
    <t>jk0m0ek0fo0 uhM+</t>
  </si>
  <si>
    <t>jk0m0ek0fo0 NhuhxksB</t>
  </si>
  <si>
    <t>jk0m0ek0fo0 cfLr;k</t>
  </si>
  <si>
    <t>jk0m0ek0fo0 fejrksyk</t>
  </si>
  <si>
    <t>jk0m0ek0fo0 xksyh</t>
  </si>
  <si>
    <t>jk0m0ek0fo0 ekSjkMh</t>
  </si>
  <si>
    <t>jk0m0ek0fo0 lYyh</t>
  </si>
  <si>
    <t>jk0m0ek0fo0 ujflagMkaMk</t>
  </si>
  <si>
    <t>jk0m0ek0fo0 ipubZ</t>
  </si>
  <si>
    <t>jk0m0ek0fo0 jeSyk</t>
  </si>
  <si>
    <t>jk0m0ek0fo0 lkSjkbZ</t>
  </si>
  <si>
    <t>jk0m0ek0fo0 iYlks</t>
  </si>
  <si>
    <t>jk0b0dk0 ckjkdksV</t>
  </si>
  <si>
    <t>ckjkdksV</t>
  </si>
  <si>
    <t>jk0b0dk0 cki:</t>
  </si>
  <si>
    <t>jk0g0dk0 ojnk[ku</t>
  </si>
  <si>
    <t>jk0vk0b0dk0pkSesy</t>
  </si>
  <si>
    <t>jk0b0dk0 jsxMw</t>
  </si>
  <si>
    <t>jk0b0dk0 em</t>
  </si>
  <si>
    <t>jk0b0dk0 MksokHkkxw</t>
  </si>
  <si>
    <t>jk0m0ek0fo0flxnk</t>
  </si>
  <si>
    <t>jk0m0ek0fo0dksBsjk</t>
  </si>
  <si>
    <t>jk0m0ek0fo0yqokdksV</t>
  </si>
  <si>
    <t>jk0m0ek0fo0dkekT;wyk</t>
  </si>
  <si>
    <t>jk0m0ek0fo0iMklkslsjk</t>
  </si>
  <si>
    <t>jk0m0ek0fo0ckal</t>
  </si>
  <si>
    <t>jk0m0ek0fo0pwykxkao</t>
  </si>
  <si>
    <t>jk0m0ek0fo0'khyc:Mh</t>
  </si>
  <si>
    <t>jk0m0ek0fo0us=lyku</t>
  </si>
  <si>
    <t>jk0m0ek0fo0dkykdksV</t>
  </si>
  <si>
    <t>jk0b0dk0 nsoh/kqjk</t>
  </si>
  <si>
    <t>ikVh</t>
  </si>
  <si>
    <t>jk0b0dk0 ewykdksV</t>
  </si>
  <si>
    <t>jk0b0dk0 xjlkM+h</t>
  </si>
  <si>
    <t>jk0b0dk0 fHkaxjkM+k</t>
  </si>
  <si>
    <t>jk0b0dk0 ikVh</t>
  </si>
  <si>
    <t>jk0b0dk0 [ksrh[kku</t>
  </si>
  <si>
    <t>jk0b0dk0 e/;xaxksy</t>
  </si>
  <si>
    <t xml:space="preserve">jk0b0dk0 jed </t>
  </si>
  <si>
    <t>jk0b0dk0 jhBk[kky</t>
  </si>
  <si>
    <t>jk0b0dk0 ckykrM+h</t>
  </si>
  <si>
    <t>jk0b0dk0 ifu;k¡</t>
  </si>
  <si>
    <t>jk0b0dk0 pkSM+kdksV</t>
  </si>
  <si>
    <t>jk0b0dk0 efN;kM+</t>
  </si>
  <si>
    <t>jk0b0dk0 fcUkokWyxk¡o</t>
  </si>
  <si>
    <t>jk0b0dk0 pkSM+kesgrk</t>
  </si>
  <si>
    <t>jk0m0ek0fo0 VkW.k</t>
  </si>
  <si>
    <t>jk0m0ek0fo0 HkqEokM+h</t>
  </si>
  <si>
    <t>jk0m0ek0fo0 dQM+k</t>
  </si>
  <si>
    <t>jk0m0ek0fo0 fley[ksr</t>
  </si>
  <si>
    <t>jk0m0ek0fo0 fuykSVh</t>
  </si>
  <si>
    <t>jk0m0ek0fo0 /kwuk?kkV</t>
  </si>
  <si>
    <t>jk0m0ek0fo0 cq¡xkchaM+</t>
  </si>
  <si>
    <t>jk0m0ek0fo0 dthukiqukSyh</t>
  </si>
  <si>
    <t>jk0m0ek0fo0 freykxw¡B</t>
  </si>
  <si>
    <t>jk0b0dk0 yksgk?kkV</t>
  </si>
  <si>
    <t xml:space="preserve"> yksgk?kkV</t>
  </si>
  <si>
    <t>jk0b0dk0 d.kZdjk;r</t>
  </si>
  <si>
    <t>jk0b0dk0 jkSalky</t>
  </si>
  <si>
    <t xml:space="preserve">jk0b0dk0 fnxkyhpkSM+ </t>
  </si>
  <si>
    <t>jk0b0dk0 iqyfg.Mksyk</t>
  </si>
  <si>
    <t>jk0b0dk0 fderksyh</t>
  </si>
  <si>
    <t>jk0b0dk0 fofoy</t>
  </si>
  <si>
    <t>jk0m0ek0fo0 pensoy</t>
  </si>
  <si>
    <t>jk0b0dk0 tkudh/kkj</t>
  </si>
  <si>
    <t>jk0b0dk0 eMyd</t>
  </si>
  <si>
    <t>jk0m0ek0fo0 [kwukcksjk</t>
  </si>
  <si>
    <t>jk0b0dk0 lwbZ</t>
  </si>
  <si>
    <t>jk0m0ek0fo0 Mqxajkcksjk</t>
  </si>
  <si>
    <t>jk0m0ek0fo0 n'kys[k</t>
  </si>
  <si>
    <t>jk0m0ek0fo0 MqxajkysVh</t>
  </si>
  <si>
    <t>jk0m0ek0fo0 [khM+hiks[kjh</t>
  </si>
  <si>
    <t>;ksx %&amp;</t>
  </si>
  <si>
    <t xml:space="preserve"> ¼efgyk 'kk[kk½                </t>
  </si>
  <si>
    <t>fodkl[k.M dk uke&amp; pEikor</t>
  </si>
  <si>
    <t>Øa0 la0</t>
  </si>
  <si>
    <r>
      <t>fo|ky; dh Js.kh ¼</t>
    </r>
    <r>
      <rPr>
        <sz val="14"/>
        <color indexed="8"/>
        <rFont val="Times New Roman"/>
        <family val="1"/>
      </rPr>
      <t>A,B, C, D,E,F</t>
    </r>
    <r>
      <rPr>
        <sz val="14"/>
        <color indexed="8"/>
        <rFont val="Kruti Dev 010"/>
        <family val="0"/>
      </rPr>
      <t xml:space="preserve">½ </t>
    </r>
  </si>
  <si>
    <t>jk0ck0b0dk0dkdM</t>
  </si>
  <si>
    <t>jk0ck0b0dk0 [ksrh[kku</t>
  </si>
  <si>
    <t>jk0d0m0ek0fo0 ikVh</t>
  </si>
  <si>
    <t>jk0ck0b0dk0 pEikor</t>
  </si>
  <si>
    <t xml:space="preserve">pEikor </t>
  </si>
  <si>
    <t>jk0ck0b0dk0 Vudiqj</t>
  </si>
  <si>
    <t>jk0ck0b0dk0 cuclk</t>
  </si>
  <si>
    <t>jk0ck0b0dk0 yksgk?kkV</t>
  </si>
  <si>
    <t>yksgk?kkV</t>
  </si>
  <si>
    <t>jk0ck0b0dk0 pensoy</t>
  </si>
  <si>
    <t xml:space="preserve">eq[; f'k{kk vf/kdkjh </t>
  </si>
  <si>
    <t>pEikorA</t>
  </si>
  <si>
    <t>izk:i &amp; 01</t>
  </si>
  <si>
    <t>tuin &amp; uSuhrkyA</t>
  </si>
  <si>
    <t>l0v0,y0Vh0 ¼Lukrd osrdze esa Lohd`r] dk;Zjr o fjDr inksa dk fo|ky;okj@fo"k;okj fooj.k½</t>
  </si>
  <si>
    <t>dz-la-</t>
  </si>
  <si>
    <t>fo"k; ftlesa in fjDr gS] fu/kkZfjr dkWye esa vafdr djsa</t>
  </si>
  <si>
    <t>vH;qfDr</t>
  </si>
  <si>
    <t>x`0fo0</t>
  </si>
  <si>
    <t>jk-d-m-ek-fo- [kuL;w</t>
  </si>
  <si>
    <t>vks[kydkaMk</t>
  </si>
  <si>
    <t>jk0d0b0dk0 HkVSfy;k</t>
  </si>
  <si>
    <t xml:space="preserve"> /kkjh</t>
  </si>
  <si>
    <t>jk0d0b0dk0 csrky?kkV</t>
  </si>
  <si>
    <t>csrky?kkV</t>
  </si>
  <si>
    <t xml:space="preserve">vaxzsth o foKku esa uofu;qDr v/;kfidk dks vkoafVr fdUrq dk;ZHkkj xzg.k ughA vaxzsth esa fo0Vh0 dk;Zjr </t>
  </si>
  <si>
    <t>jk0ck0b0dk0 rYyk jkex&lt;++</t>
  </si>
  <si>
    <t>jkex&lt;+</t>
  </si>
  <si>
    <t>foKku esa fo0Vh0 dk;Zjr</t>
  </si>
  <si>
    <t xml:space="preserve">jk0d0m0ek0fo0 fcp[kkyh </t>
  </si>
  <si>
    <t>lkekU; esa fo0Vh0 dk;Zjr</t>
  </si>
  <si>
    <t>jk0d0db0dk0 uSuhrky</t>
  </si>
  <si>
    <t>Hkherky</t>
  </si>
  <si>
    <t>jk0d0b0dk0Hkokyhs</t>
  </si>
  <si>
    <t>jk0d0b0dk0 Hkherky</t>
  </si>
  <si>
    <t>jk0d0b0dk0[kqikZrky</t>
  </si>
  <si>
    <t>jk0ck0b0dk0 gYn~okuh</t>
  </si>
  <si>
    <t>gY}kuh</t>
  </si>
  <si>
    <t>vaxzsth@laxhr esa fo0Vh0 dk;Zjr</t>
  </si>
  <si>
    <t>jk0ck0b0dk0 cuHkwyiqjk</t>
  </si>
  <si>
    <t>vaxzsth@ x`0fo0 esa fo0Vh0 dk;Zjr</t>
  </si>
  <si>
    <t>jk-d-m-ek-fo- jktiqjk</t>
  </si>
  <si>
    <t>jk-d-m-ek-fo- xka/khuxj</t>
  </si>
  <si>
    <t>vaxzsth esa fo0Vh0 dk;Zjr</t>
  </si>
  <si>
    <t>jk0b0dk0  ykydqokW f}ikyh</t>
  </si>
  <si>
    <t>fgUnh@foKku o x`0fo0 esa fo0Vh0 dk;Zjr</t>
  </si>
  <si>
    <t>jk-d-m-ek-fo- tokgj T;ksfr</t>
  </si>
  <si>
    <t>jk-d-m-ek-fo- cekSSjh</t>
  </si>
  <si>
    <t>jk0ck0b0dk0 /kkSyk[ksMk</t>
  </si>
  <si>
    <t>vaxzsth@lkekU; esa fo0Vh0 dk;Zjr</t>
  </si>
  <si>
    <t>jk-d-m-ek-fo- ihiyiks[kjk</t>
  </si>
  <si>
    <t>jk-d-m-ek-fo- QwypkSM+</t>
  </si>
  <si>
    <t>jk0ck0b0dk0 nkSfy;k</t>
  </si>
  <si>
    <t xml:space="preserve">jk0ck0b0dk0 pksjxfy;k </t>
  </si>
  <si>
    <t>jk-d-m-ek-fo- fgEeriqj pkSEoky</t>
  </si>
  <si>
    <t>vaxzsth@foKku@O;k;ke o x`0fo0 esa fo0Vh0 dk;Zjr</t>
  </si>
  <si>
    <t>jk-d-b-dk- dksVkckx</t>
  </si>
  <si>
    <t>dksVkckx</t>
  </si>
  <si>
    <t>jk-d-b-dk- dkyk&lt;q¡xh</t>
  </si>
  <si>
    <t>x``0fo0@lazLd`r o lkekU; esa fo0Vh0 dk;Zjr</t>
  </si>
  <si>
    <t>jk-d-b-dk- cSyiM+ko</t>
  </si>
  <si>
    <t>jk-d-m-ek-fo- dudiqj</t>
  </si>
  <si>
    <t>jk0d0b0dk0jkeuxj</t>
  </si>
  <si>
    <t>jkeuxj</t>
  </si>
  <si>
    <t>fgUnh@dyk@O;k;ke@xf.kr esa fo0Vh0 dk;Zjr</t>
  </si>
  <si>
    <t>jk0d0b0dk0eky/kupksM+</t>
  </si>
  <si>
    <t>jk0d0m0ek0fo0djuiqj</t>
  </si>
  <si>
    <t>fodkl [k.M dk uke &amp;</t>
  </si>
  <si>
    <t>l0v0,y0Vh0 ¼Lukrd osrdze esa Lohd`r] dk;Zjr o fjDr inksa dk fo|ky;okj@fo"k;okj fooj.k½ &amp;&amp;&amp;&amp;&amp;&amp;&amp; lkekU; laoxZ</t>
  </si>
  <si>
    <t xml:space="preserve">jk-b-dk- vks[kydkaMk  </t>
  </si>
  <si>
    <t>jk-b-dk- tksL;wM+k</t>
  </si>
  <si>
    <t>jk-b-dk- iryksV</t>
  </si>
  <si>
    <t>jk-b-dk- &lt;ksyhxkao</t>
  </si>
  <si>
    <t xml:space="preserve">jk-b-dk- iSVuk </t>
  </si>
  <si>
    <t>jk-b-dk- HkhM+kikuh</t>
  </si>
  <si>
    <t>jk-b-dk- pdMksck</t>
  </si>
  <si>
    <t>jk-b-dk- ukbZ</t>
  </si>
  <si>
    <t>jk-m-ek-fo- xkSfu;kjkS</t>
  </si>
  <si>
    <t>jk-m-ek-fo- ddksM+xkatk</t>
  </si>
  <si>
    <t>jk-b-dk- xjxM+h</t>
  </si>
  <si>
    <t>jk-b-dk- iqVxkao</t>
  </si>
  <si>
    <t>jk-b-dk- ineiqj feMkj</t>
  </si>
  <si>
    <t>foKku@dyk esa fo0Vh0 dk;Zjr</t>
  </si>
  <si>
    <t>jk-m-ek-fo- HknzdksV</t>
  </si>
  <si>
    <t>jk-b-dk- okjhdVuk</t>
  </si>
  <si>
    <t>dyk esa fo0Vh0 dk;Zjr</t>
  </si>
  <si>
    <t>jk-b-dk- iVjkuh</t>
  </si>
  <si>
    <t>jk-m-ek-fo- dsM+kxkao</t>
  </si>
  <si>
    <t>jk-b-dk- MkydU;k</t>
  </si>
  <si>
    <t>laLd`r esa fo0Vh0 dk;Zjr</t>
  </si>
  <si>
    <t>jk-b-dk- i';k</t>
  </si>
  <si>
    <t>jk-b-dk- [kuL;w</t>
  </si>
  <si>
    <t>jk-m-ek-fo- v/kkSM+k</t>
  </si>
  <si>
    <t>jk-m-ek-fo- Hkuiks[kjk</t>
  </si>
  <si>
    <t>jk-m-ek-fo- lqjax</t>
  </si>
  <si>
    <t>jk-m-ek-fo- cMksu</t>
  </si>
  <si>
    <t>vaxzsth@foKku esa fo0Vh0 dk;Zjr</t>
  </si>
  <si>
    <t>jk-b-dk- xqfu;kys[k</t>
  </si>
  <si>
    <t>jk-b-dk- igkM+ikuh</t>
  </si>
  <si>
    <t>jk-b-dk- lqUnj[kky</t>
  </si>
  <si>
    <t>jk-b-dk- /kkukpwyh</t>
  </si>
  <si>
    <t>jk-b-dk- ineiqjh</t>
  </si>
  <si>
    <t xml:space="preserve">jk-b-dk- cfc;kM+ </t>
  </si>
  <si>
    <t>jk-b-dk- dfl;kys[k</t>
  </si>
  <si>
    <t xml:space="preserve">jk-b-dk- pkSjys[k  </t>
  </si>
  <si>
    <t>jk-m-ek-fo- nqnqyh</t>
  </si>
  <si>
    <t>jk0b0dk0csrky?kkV</t>
  </si>
  <si>
    <t>fgUnh] foKku] dyk] O;k;ke esa fo0Vh0 dk;Zjr</t>
  </si>
  <si>
    <t>jk0b0dk0HkrjkSat[kku</t>
  </si>
  <si>
    <t>lkekU; esa ,d vfrfjDr f'k{kd dk;Zjr</t>
  </si>
  <si>
    <t>jk0b0dk0ftrqokihiy</t>
  </si>
  <si>
    <t>jk0b0dk0gYlksdksjM</t>
  </si>
  <si>
    <t>dyk] O;k;ke esa fo0Vh0 dk;Zjr</t>
  </si>
  <si>
    <t>jk0b0dk0[kSjuk</t>
  </si>
  <si>
    <t>fgUnh esa fo0Vh0 dk;Zjr</t>
  </si>
  <si>
    <t>jk0b0dk0jkrh?kkV</t>
  </si>
  <si>
    <t>fgUnh@xf.kr esa fo0Vh0 dk;Zjr</t>
  </si>
  <si>
    <t>jk0b0dk0yksgkyh</t>
  </si>
  <si>
    <t>jk0b0dk0/kfu;kdksV</t>
  </si>
  <si>
    <t>jk0b0dk0fley[kk</t>
  </si>
  <si>
    <t>jk0b0dk0mpkdksV</t>
  </si>
  <si>
    <t>jk0b0dk0 xjtksyh</t>
  </si>
  <si>
    <t>jk0b0dk0 rYyhlsBh</t>
  </si>
  <si>
    <t>jk0m0ek0fo0 rkMh[ksr</t>
  </si>
  <si>
    <t>jk0m0ek0fo0 [kykM</t>
  </si>
  <si>
    <t>jk0m0ek0fo0 jhaph</t>
  </si>
  <si>
    <t>jk0m0ek0fo0 fj[kksyh</t>
  </si>
  <si>
    <t xml:space="preserve">jk0m0ek0fo0 Dokjc </t>
  </si>
  <si>
    <t xml:space="preserve">jk0b0dk0 jkex&lt;+ </t>
  </si>
  <si>
    <t xml:space="preserve">jk0b0dk0 I;wM+k </t>
  </si>
  <si>
    <t xml:space="preserve">jk0b0dk0 pkaQh </t>
  </si>
  <si>
    <t>xf.kr esa fo0Vh0 dk;Zjr</t>
  </si>
  <si>
    <t xml:space="preserve">jk0b0dk0 &lt;ksdkus </t>
  </si>
  <si>
    <t>jk0b0dk0 lwih</t>
  </si>
  <si>
    <t xml:space="preserve">jk0b0dk0 tkSjklh </t>
  </si>
  <si>
    <t>fgUnh@vaxzsth@O;k;ke esa fo0Vh0 dk;Zjr</t>
  </si>
  <si>
    <t>jk0b0dk0 Yos'kky</t>
  </si>
  <si>
    <t>jk0b0dk0 uFkqok[kku</t>
  </si>
  <si>
    <t>jk0b0dk0 ekSuk</t>
  </si>
  <si>
    <t>jk0m0ek0fo0 jhBk</t>
  </si>
  <si>
    <t>jk0m0ek0fo0 xguk</t>
  </si>
  <si>
    <t>jk0m0ek0fo0 eYyk jkex&lt;+</t>
  </si>
  <si>
    <t xml:space="preserve">jk0b0dk0 eqDrs'oj </t>
  </si>
  <si>
    <t xml:space="preserve">jk0m0ek0fo0 gjrksyk </t>
  </si>
  <si>
    <t xml:space="preserve">jk0b0dk0 iks[kjh </t>
  </si>
  <si>
    <t xml:space="preserve">jk0m0ek0fo0 lrcwaxk </t>
  </si>
  <si>
    <t xml:space="preserve">jk0m0ek0fo0 nso}kj </t>
  </si>
  <si>
    <t xml:space="preserve">jk0m0ek0fo0 dwy </t>
  </si>
  <si>
    <t>jk0b0dk0uSuhrky</t>
  </si>
  <si>
    <t>jk0b0dk0Hkherky</t>
  </si>
  <si>
    <t>jk0b0dk0T;ksyhdksV</t>
  </si>
  <si>
    <t>jk0vb0dk0 vfEk;k</t>
  </si>
  <si>
    <t>jk0b0dk0iVokMkaxj</t>
  </si>
  <si>
    <t>jk0b0dk0 eaxksyh</t>
  </si>
  <si>
    <t>jk0b0dk0ckuuk</t>
  </si>
  <si>
    <t>jk0b0dk0jkSf'ky</t>
  </si>
  <si>
    <t>dyk@laLd`r esa fo0Vh0 dk;Zjr</t>
  </si>
  <si>
    <t>jk0b0dk0gSMk[kku</t>
  </si>
  <si>
    <t>jk0b0dk0 nksxMk</t>
  </si>
  <si>
    <t>jk0b0dk0Hkwfe;k/kkj</t>
  </si>
  <si>
    <t>jk0b0dk0ukSdqfp;kkrky</t>
  </si>
  <si>
    <t>jk0m0ek0fo0taxfy;kxkWWo</t>
  </si>
  <si>
    <t>jk0m0ek0fo0jkuhckx</t>
  </si>
  <si>
    <t>jk0m0ek0fo0tykyxkWo</t>
  </si>
  <si>
    <t>jk0m0ek0fo0 esgjkxkWo</t>
  </si>
  <si>
    <t>jk0m0ek0fo0HkkSlkZ</t>
  </si>
  <si>
    <t>jk0m0ek0fo0 vks[ky&lt;wxk</t>
  </si>
  <si>
    <t>jk0m-0ek0fo0ukbZflyk</t>
  </si>
  <si>
    <t>jk0m0ek0fo0lY;wMk</t>
  </si>
  <si>
    <t>jk-b-dk-cuHkwyiqjk</t>
  </si>
  <si>
    <t>laLd`r@dyk esa fo0Vh0 dk;Zjr</t>
  </si>
  <si>
    <t>jk-b-dk- jktiqjk</t>
  </si>
  <si>
    <t>jk-b-dk- ykydqvka</t>
  </si>
  <si>
    <t>foKku@fgUnh esa fo0Vh0 dk;Zjr</t>
  </si>
  <si>
    <t>jk-b-dk-ukjk;.kuxj dqlqe[kssMk</t>
  </si>
  <si>
    <t>jk-b-dk-dB?kfj;k</t>
  </si>
  <si>
    <t>jk-b-dk-ykekpkSaM</t>
  </si>
  <si>
    <t>jk-b-dk-gfjiqj teuflag</t>
  </si>
  <si>
    <t>jk-b-dk- eksrhuxj</t>
  </si>
  <si>
    <t>jk-m-ek-fo- /kkSyk[-ksM+k</t>
  </si>
  <si>
    <t>fgUnh dyk esa fo0Vh0 dk;Zjr</t>
  </si>
  <si>
    <t>jk-b-dk- gYnwpkSaM</t>
  </si>
  <si>
    <t>foKku@O;k;ke esa fo0Vh0 dk;Zjr</t>
  </si>
  <si>
    <t>jk-b-dk- nkSyriqj</t>
  </si>
  <si>
    <t>jk-m-ek-fo- uokM+[ksM+k</t>
  </si>
  <si>
    <t>jk-m-ek-fo- blkbZuxj</t>
  </si>
  <si>
    <t>laLd`r esa fo0Vh0 dk;Zjr@ lkekU; ,d vfrfjDr f'k{kd dk;Zjr</t>
  </si>
  <si>
    <t>jk-b-dk-QwypkSaM</t>
  </si>
  <si>
    <t>jk-m-ek-fo- nsoypkSM+</t>
  </si>
  <si>
    <t>jk-m-ek-fo- izseiqj yks'kKkuh</t>
  </si>
  <si>
    <t>jk-b-dk- fcUnq[ksMk</t>
  </si>
  <si>
    <t>jk-b-dk- [kqfj;k[kRrk</t>
  </si>
  <si>
    <t>jk-m-ek-fo- fd'kuiqj</t>
  </si>
  <si>
    <t>jk-m-ek-fo- bUnziqj</t>
  </si>
  <si>
    <t>jk-m-ek-fo- xkStktkyh</t>
  </si>
  <si>
    <t>x`0fo0 esa fo0Vh0 dk;Zjr</t>
  </si>
  <si>
    <t>jk-m-ek-fo- u;kxkao dVku</t>
  </si>
  <si>
    <t>jk-m-ek-fo- ?kksM+kukyk</t>
  </si>
  <si>
    <t>jk-b-dk- dksVkckx</t>
  </si>
  <si>
    <t>jk-b-dk- dkyk&lt;waxh</t>
  </si>
  <si>
    <t>jk-b-dk- cxM+</t>
  </si>
  <si>
    <t>jk-b-dk- ctkSfu;kgYnw</t>
  </si>
  <si>
    <t>jk-b-dk- MkSuijSok</t>
  </si>
  <si>
    <t>jk-m-ek-fo- deksyk</t>
  </si>
  <si>
    <t>jk-m-ek-fo- vex&lt;+h</t>
  </si>
  <si>
    <t>jk-m-ek-fo- Mksyk</t>
  </si>
  <si>
    <t>jk-m-ek-fo- L;kr</t>
  </si>
  <si>
    <t>jk-m-ek-fo- pkaniqj</t>
  </si>
  <si>
    <t>jk-m-ek-fo- ukSnk</t>
  </si>
  <si>
    <t>jk-m-ek-fo- lkSM+</t>
  </si>
  <si>
    <t>foKku esa uofu;qDr v/;kid dks vkoafVr fdUrq dk;ZHkkj zxzg.k ugh fd;k gS</t>
  </si>
  <si>
    <t>jk-m-ek-fo- dqu[ksr</t>
  </si>
  <si>
    <t xml:space="preserve">jk-m-ek-fo- jkuhdksVk </t>
  </si>
  <si>
    <t>O;k;ke esa fo0Vh0 dk;Zjr</t>
  </si>
  <si>
    <t>jk-m-ek-fo- izrkiiqj</t>
  </si>
  <si>
    <t xml:space="preserve">jk-m-ek-fo- nsohiqjk </t>
  </si>
  <si>
    <t>jk-m-ek-fo- /kkiyk</t>
  </si>
  <si>
    <t>jk-m-ek-fo- vf.k;k</t>
  </si>
  <si>
    <t>jk-m-ek-fo- ckalh</t>
  </si>
  <si>
    <t>jk-b-dk- cSyiM+ko</t>
  </si>
  <si>
    <t>jk-b-dk-  ioyx&lt;+</t>
  </si>
  <si>
    <t>jk0b0dk0NksbZ</t>
  </si>
  <si>
    <t>jk0b0dk0ikVdksV</t>
  </si>
  <si>
    <t>jk0b0dk0jkeuxj</t>
  </si>
  <si>
    <t>jk0b0dk0djuiqj</t>
  </si>
  <si>
    <t>dyk@O;k;ke esa fo0Vh0 dk;Zjr</t>
  </si>
  <si>
    <t>jk0b0dk0f&lt;dqyh</t>
  </si>
  <si>
    <t>fgUnh@O;k;ke esa fo0Vh0 dk;Zjr</t>
  </si>
  <si>
    <t>jk0b0dk0Fkkjh</t>
  </si>
  <si>
    <t>jk0b0dk0nsohiqjk eky/kupkSM+</t>
  </si>
  <si>
    <t>jk0b0dk0eky/kupksM+</t>
  </si>
  <si>
    <t>fgUnh@lkekU; esa fo0Vh0 dk;Zjr</t>
  </si>
  <si>
    <t>jk0b0dk0eksgku</t>
  </si>
  <si>
    <t>vaxzsth@dyk esa fo0Vh0 dk;Zjr</t>
  </si>
  <si>
    <t>jk0b0dk0tLlkxaktk</t>
  </si>
  <si>
    <t>jk0b0dk0&lt;syk</t>
  </si>
  <si>
    <t>xf.kr@foKku o dyk esa fo0Vh0 dk;Zjr</t>
  </si>
  <si>
    <t>jk0b0dk0xkstkuh</t>
  </si>
  <si>
    <t>jk0b0dk0lsey[kfy;k</t>
  </si>
  <si>
    <t>jk0b0dk0 D;kjh</t>
  </si>
  <si>
    <t>jk0b0dk0xwyj?kV~Vh</t>
  </si>
  <si>
    <t>jk0m0ek0fo0ukjk;.kiqj</t>
  </si>
  <si>
    <t>jk0m0ek0fo0fpfYd;k</t>
  </si>
  <si>
    <t>jk0m0ek0fo0VsM+k</t>
  </si>
  <si>
    <t>jk0m0ek0fo0pUnzuxj</t>
  </si>
  <si>
    <t>O;k;ke@dyk o fgUnh esa fo0Vh0 dk;Zjr</t>
  </si>
  <si>
    <t>jk0m0ek0fo0iVjkuh</t>
  </si>
  <si>
    <t>jk0m0ek0fo0rqefM+;kMke</t>
  </si>
  <si>
    <t>fgUnh@dyk esa fo0Vh0 dk;Zjr</t>
  </si>
  <si>
    <t>jk0m0ek0fo0f'koukFkiqj ubZcLrh</t>
  </si>
  <si>
    <t>jk0m0ek0fo0pqde</t>
  </si>
  <si>
    <t>jk0m0ek0fo0HkykSu</t>
  </si>
  <si>
    <t>jk0m0ek0fo0f'koiqj cSytqM+h</t>
  </si>
  <si>
    <t>fgUnh@foKku@dyk@O;k;ke esa fo0Vh0 dk;Zjr</t>
  </si>
  <si>
    <t>jk0m0ek0fo0 eksrhegy</t>
  </si>
  <si>
    <t>laLd`r@foKku@O;k;ke es fo0Vh0 dk;Zjr</t>
  </si>
  <si>
    <t>jk0m0ek0fo0ikVdksV</t>
  </si>
  <si>
    <t>izi=&amp;6 ¼efgyk 'kk[kk½  ekg vDVwcj 2016</t>
  </si>
  <si>
    <t xml:space="preserve">l0v0 ,y0Vh0 ¼Lukrd osruØe½ dh fo|ky;okj@fo"k;okj fjfDr;ka   ¼efgyk 'kk[kk½ tuin dk uke&amp; fiFkkSjkx&lt;+ </t>
  </si>
  <si>
    <t>Ø- l-a</t>
  </si>
  <si>
    <t xml:space="preserve">dksfVdj.k ds mijkUr fo|ky; dks izkIr xq.kkad </t>
  </si>
  <si>
    <t xml:space="preserve">fodkl[k.M dk uke </t>
  </si>
  <si>
    <t>dksfVdj.k ds mijkUr fo|ky; dh Js.kh</t>
  </si>
  <si>
    <t>fo/kku lHkk {ks=</t>
  </si>
  <si>
    <t>l-v- ds dqy Lohd`r in</t>
  </si>
  <si>
    <t>l-v- ds dqy dk;Zjr in</t>
  </si>
  <si>
    <t>l-v- ds dqy fjDr in</t>
  </si>
  <si>
    <t>fo"k; ftlesa in fjDr gSa</t>
  </si>
  <si>
    <t>lk0 fo0</t>
  </si>
  <si>
    <t>O;k0</t>
  </si>
  <si>
    <t>x`gfo0</t>
  </si>
  <si>
    <t>x0x0 jk0d0b0dk0 fiFkkSjkx&lt;+</t>
  </si>
  <si>
    <t>fo.k</t>
  </si>
  <si>
    <t>fiFkkSjkx&lt;+</t>
  </si>
  <si>
    <t>jk0d0m0ek0fo0 nsoyFky</t>
  </si>
  <si>
    <t>dukyhNhuk</t>
  </si>
  <si>
    <t>MhMhgkV</t>
  </si>
  <si>
    <t>jk0d0b0dk0 /kkjpwyk</t>
  </si>
  <si>
    <t>/kkjpwyk</t>
  </si>
  <si>
    <t>jk0d0b0dk0 xaxksyhgkV</t>
  </si>
  <si>
    <t>xaxksyhgkV</t>
  </si>
  <si>
    <t>jk0d0b0dk0 uetyk</t>
  </si>
  <si>
    <t>equL;kjh</t>
  </si>
  <si>
    <t>jk0d0b0dk0 Fky</t>
  </si>
  <si>
    <t>csjhukx</t>
  </si>
  <si>
    <t>jk0d0m0ek0fo0 rkekukSyh</t>
  </si>
  <si>
    <t>jk0d0m0ek0fo0 ctsVh</t>
  </si>
  <si>
    <t>jk0d0b0dk0 MhMhgkV</t>
  </si>
  <si>
    <t>jk0d0b0dk0 ewukdksV</t>
  </si>
  <si>
    <t>ewukdksV</t>
  </si>
  <si>
    <t>jk0d0b0dk0 dukyhNhuk</t>
  </si>
  <si>
    <t>jk0d0b0dk0 csssjhukx</t>
  </si>
  <si>
    <t>jk0d0b0dk0 ,sapkSyh</t>
  </si>
  <si>
    <t>jk0d0b0dk0 x.kkbZ&amp;xaxksyh</t>
  </si>
  <si>
    <t>eq[; f'k{kk vf/kdkjh</t>
  </si>
  <si>
    <t>fiFkkSjkx&lt;+A</t>
  </si>
  <si>
    <t>izi=&amp;5 ¼lkekU; 'kk[kk½        ekg vDVwcj 2016</t>
  </si>
  <si>
    <t xml:space="preserve">l0v0 ,y0Vh0 ¼Lukrd osruØe½ dh fo|ky;okj@fo"k;okj fjfDr;ka ¼lkekU; 'kk[kk½ tuin dk uke&amp; fiFkkSjkx&lt;+ </t>
  </si>
  <si>
    <t>Ø-l-a</t>
  </si>
  <si>
    <t>fodkl [k.M</t>
  </si>
  <si>
    <t>vU; 
fooj.k</t>
  </si>
  <si>
    <t>jk-b-dk- ckal</t>
  </si>
  <si>
    <t>jk-b-dk- jkSM+hikyh</t>
  </si>
  <si>
    <t xml:space="preserve">
</t>
  </si>
  <si>
    <t>jk-b-dk- dqEMkj</t>
  </si>
  <si>
    <t>jk-m-ek-fo- [krhxkao</t>
  </si>
  <si>
    <t>jk-m-ek-fo- uSuhlSuh</t>
  </si>
  <si>
    <t>jk-b-dk- xkSjaxpkSM+</t>
  </si>
  <si>
    <t>ds-,u-;w-jk-b-dk- fiFkkSjkx&lt;+</t>
  </si>
  <si>
    <t>jk-b-dk- xqjuk</t>
  </si>
  <si>
    <t>jk-b-dk- FkjdksV</t>
  </si>
  <si>
    <t>jk-b-dk- okLrs</t>
  </si>
  <si>
    <t>mPphd`r</t>
  </si>
  <si>
    <t>jk-m-ek-fo- fgerM+</t>
  </si>
  <si>
    <t>jk-m-ek-fo- dqea;kpkSM+</t>
  </si>
  <si>
    <t>jk-b-dk-- fnxrksyh</t>
  </si>
  <si>
    <t>,l-Mh-,l-jk-b-dk-fiFkkSjkx&lt;+</t>
  </si>
  <si>
    <t xml:space="preserve">foKku&amp;01 
xf.kr&amp;01 </t>
  </si>
  <si>
    <t xml:space="preserve">Nk= la[;k esa o`f) gksus ls 02 lefiZr in ¼01 foKku] 01 xf.kr½ v0fu0 dq0ea0 uSuhrky ds vkns'k ds Øe esa ;Fkkor j[ks x;s gSaA </t>
  </si>
  <si>
    <t>jk-b-dk- 'kSydqekjh</t>
  </si>
  <si>
    <t>jk-m-ek-fo- ttqjkyh</t>
  </si>
  <si>
    <t>jk-m-ek-fo-pekyh</t>
  </si>
  <si>
    <t>jk-m-ek-fo- xksxuk</t>
  </si>
  <si>
    <t>jk-m-ek-fo- HkY;k</t>
  </si>
  <si>
    <t>jk-m-ek-fo- fo"kkM</t>
  </si>
  <si>
    <t>jk-m-ek-fo- csM+k</t>
  </si>
  <si>
    <t>jk-m-ek-fo- ikHkSa</t>
  </si>
  <si>
    <t>jk-m-ek-fo- &gt;w.kh</t>
  </si>
  <si>
    <t>uomPphd`r</t>
  </si>
  <si>
    <t>jk-m-ek-fo- fo.k</t>
  </si>
  <si>
    <t>jk-m-ek-fo- uSuhHkukj</t>
  </si>
  <si>
    <t xml:space="preserve">jk-b-dk- ihiydksV              </t>
  </si>
  <si>
    <t>jk-m-ek-fo- gYnw</t>
  </si>
  <si>
    <t>jk-m-ek-fo- ckSudksV</t>
  </si>
  <si>
    <t>jk-b-dk- VkSVkukSyk</t>
  </si>
  <si>
    <t>jk-b-dk- nkSckal</t>
  </si>
  <si>
    <t>jk-m-ek-fo- /kqpqwZ</t>
  </si>
  <si>
    <t>jk-m-ek-fo- rM+sfe;ka</t>
  </si>
  <si>
    <t>jk-b-dk- &gt;wyk?kkV</t>
  </si>
  <si>
    <t>jk-b-dk- xkSM+hgkV</t>
  </si>
  <si>
    <t>jk-b-dk- HkM+dfV;k</t>
  </si>
  <si>
    <t>jk-b-dk- lsy</t>
  </si>
  <si>
    <t>jk-b-dk- deys'oj</t>
  </si>
  <si>
    <t>jk-m-ek-fo- e&lt;+</t>
  </si>
  <si>
    <t>jk-b-dk- lYykfpaxjh</t>
  </si>
  <si>
    <t xml:space="preserve">
</t>
  </si>
  <si>
    <t>jk-b-dk- HkVsM+h</t>
  </si>
  <si>
    <t>jk-b-dk- vkBxkaof'kfyax</t>
  </si>
  <si>
    <t>jk-m-ek-fo- iRFkj[kkuh</t>
  </si>
  <si>
    <t>jk-b-dk- DohrM+</t>
  </si>
  <si>
    <t>jk-b-dk- ekuys</t>
  </si>
  <si>
    <t>jk-b-dk- cM+kos</t>
  </si>
  <si>
    <r>
      <t xml:space="preserve">jk-m-ek-fo- </t>
    </r>
    <r>
      <rPr>
        <sz val="12"/>
        <rFont val="Kruti Dev 010"/>
        <family val="0"/>
      </rPr>
      <t>pkS[kky] dfV;kuh</t>
    </r>
  </si>
  <si>
    <t>jk-m-ek-fo- fleydksV</t>
  </si>
  <si>
    <t>jk-m-ek-fo- xkM+xkao</t>
  </si>
  <si>
    <t>jk-b-dk- ek;kys[k</t>
  </si>
  <si>
    <t>jk-b-dk- MwaxjkdksV</t>
  </si>
  <si>
    <t>jk-m-ek-fo- f'kfyfx;k</t>
  </si>
  <si>
    <t>jk-m-ek-fo- HkkVhxkao</t>
  </si>
  <si>
    <t>jk-m-ek-fo- iUF;wM+h</t>
  </si>
  <si>
    <t>jk-m-ek-fo- cMkyw</t>
  </si>
  <si>
    <t>jk-b-dk- [okadksV</t>
  </si>
  <si>
    <t>jk-m-ek-fo- Uokyh</t>
  </si>
  <si>
    <t xml:space="preserve">jk-b-dk- dukyhNhuk </t>
  </si>
  <si>
    <t>jk-b-dk- cxM+hgkV</t>
  </si>
  <si>
    <t>jk-b-dk- x[kkZ</t>
  </si>
  <si>
    <t>jk-b-dk- jlSikVk</t>
  </si>
  <si>
    <t>jk-b-dk- vLdksV</t>
  </si>
  <si>
    <t>jk-b-dk- ukjk;.kuxj</t>
  </si>
  <si>
    <t>vaxszth esa 01 vf/kd</t>
  </si>
  <si>
    <t>jk-b-dk- nsoyFky</t>
  </si>
  <si>
    <t>jk-b-dk- flaxkyh</t>
  </si>
  <si>
    <t>jk-b-dk- NM+unso</t>
  </si>
  <si>
    <t>jk-m-ek-fo- fj.kfoNqy</t>
  </si>
  <si>
    <t>jk-b-dk- eqokuh</t>
  </si>
  <si>
    <t>jk-m-ek-fo- vk.kkpkSjk</t>
  </si>
  <si>
    <t>jk-m-ek-fo- folkSuk[kku</t>
  </si>
  <si>
    <t>jk-m-ek-fo- MksMk</t>
  </si>
  <si>
    <t>jk-m-ek-fo- flykSuh</t>
  </si>
  <si>
    <t>jk-m-ek-fo- terM+hdwVk</t>
  </si>
  <si>
    <t>jk-m-ek-fo- ckjeksa</t>
  </si>
  <si>
    <t>jk-m-ek-fo- gjM+dfV;k</t>
  </si>
  <si>
    <t>jk-b-dk- Fky</t>
  </si>
  <si>
    <t>jk-m-ek-fo- dkSyh</t>
  </si>
  <si>
    <t>jk-m-ek-fo- /kkjkdkSyh</t>
  </si>
  <si>
    <t>jk-b-dk- nwukdksV</t>
  </si>
  <si>
    <t>jk-b-dk- MhMhgkV</t>
  </si>
  <si>
    <t>jk-b-dk- pkSckVh</t>
  </si>
  <si>
    <t>jk-m-ek-fo- ysx/kkj</t>
  </si>
  <si>
    <t>jk-m-ek-fo- lkSxkao</t>
  </si>
  <si>
    <t>jk-b-dk- tkSjklh</t>
  </si>
  <si>
    <t>jk-b-dk- gphyk</t>
  </si>
  <si>
    <t>jk-b-dk- eLeksyh</t>
  </si>
  <si>
    <t>jk-m-ek-fo- /klkM+</t>
  </si>
  <si>
    <t>jk-m-ek-fo- fdjkSyh</t>
  </si>
  <si>
    <t>jk-m-ek-fo- lkunso</t>
  </si>
  <si>
    <t>jk-m-ek-fo- jkuh[ksr</t>
  </si>
  <si>
    <t>jk-b-dk- equL;kjh</t>
  </si>
  <si>
    <t>jk-b-dk- ckalcxM+</t>
  </si>
  <si>
    <t>jk-b-dk- dksVkiUnzgikyk</t>
  </si>
  <si>
    <t>jk-m-ek-fo- lsjk</t>
  </si>
  <si>
    <t>jk-m-ek-fo- cqbZ</t>
  </si>
  <si>
    <t>jk-b-dk- Mksj</t>
  </si>
  <si>
    <t>jk-m-ek-fo- jkaFkh</t>
  </si>
  <si>
    <t>jk-b-dk- eokuh&amp;nokuh</t>
  </si>
  <si>
    <t>jk-m-ek-fo- [krsM+k</t>
  </si>
  <si>
    <t>jk-m-ek-fo- gksdjk</t>
  </si>
  <si>
    <t>jk-m-ek-fo- foFkhZ</t>
  </si>
  <si>
    <t>jk-m-ek-fo- /kkehxkao</t>
  </si>
  <si>
    <t>jk-b-dk- rste</t>
  </si>
  <si>
    <t>jk0b0dk0 mPNSrh</t>
  </si>
  <si>
    <t>jk-b-dk- ukpuh</t>
  </si>
  <si>
    <t>jk-b-dk- eYyk&amp;HkSLdksaV</t>
  </si>
  <si>
    <t>jk-b-dk- endksV</t>
  </si>
  <si>
    <t>jk-m-ek-fo- tks'kk</t>
  </si>
  <si>
    <t>jk-m-ek-fo- ledksV</t>
  </si>
  <si>
    <t>jk-m-ek-fo- ukfed</t>
  </si>
  <si>
    <t>jk-m-ek-fo- lSa.kjkaFkh</t>
  </si>
  <si>
    <t>jk-m-ek-fo- lsyekyh</t>
  </si>
  <si>
    <t>jk-m-ek-fo- dksVk[kfM+d</t>
  </si>
  <si>
    <t>jk-b-dk- [ksr</t>
  </si>
  <si>
    <t>jk-m-ek-fo- xykrh</t>
  </si>
  <si>
    <t>jk-m-ek-fo- tkjkftcyh</t>
  </si>
  <si>
    <t>jk-m-ek-fo- rhte</t>
  </si>
  <si>
    <t>jk-m-ek-fo- [kqerh</t>
  </si>
  <si>
    <t>jk-b-dk- ekdedSyk'k</t>
  </si>
  <si>
    <t>jk-b-dk- [ksyk</t>
  </si>
  <si>
    <t>jk-m-ek-fo- ikaxyk</t>
  </si>
  <si>
    <t>jk-m-ek-fo- t;dksV</t>
  </si>
  <si>
    <t>jk-m-ek-fo- yqerh</t>
  </si>
  <si>
    <t>jk-b-dk- /kkjpwyk</t>
  </si>
  <si>
    <t>jk-b-dk- ikaxw</t>
  </si>
  <si>
    <t>jk-b-dk- ia;kikSM+h</t>
  </si>
  <si>
    <t>foKku fo"k; dh v/;kfidk nh?kZ le; ls vuqifLFkr gSaA</t>
  </si>
  <si>
    <t>jk-b-dk- jkaFkh</t>
  </si>
  <si>
    <t xml:space="preserve">jk-b-dk- cje </t>
  </si>
  <si>
    <t>jk-b-dk- tkSythch</t>
  </si>
  <si>
    <t>jk-b-dk- cyqokdksV</t>
  </si>
  <si>
    <t>jk-b-dk- dkfydk</t>
  </si>
  <si>
    <t>jk-m-ek-fo- L;kadqjh</t>
  </si>
  <si>
    <t>jk-b-dk-- tqEek</t>
  </si>
  <si>
    <t>jk-m-ek-fo- rksyh</t>
  </si>
  <si>
    <t>jk-m-ek-fo- esryh</t>
  </si>
  <si>
    <t>jk-m-ek-fo- dukj</t>
  </si>
  <si>
    <t>jk-m-ek-fo- NkjNqe</t>
  </si>
  <si>
    <t>jk-m-ek-fo- [ksyk/kwjk</t>
  </si>
  <si>
    <t>jk-m-ek-fo- nj</t>
  </si>
  <si>
    <t>jk-m-ek-fo- pkSalkyk</t>
  </si>
  <si>
    <t>jk-b-dk- iszeuxj</t>
  </si>
  <si>
    <t>jk-b-dk- csjhukx</t>
  </si>
  <si>
    <t>okf.kT; 01 vlaxr</t>
  </si>
  <si>
    <t>jk-m-ek-fo- HkVhxkao</t>
  </si>
  <si>
    <t>jk-m-ek-fo- vkeFky</t>
  </si>
  <si>
    <t>jk-b-dk- NM+ksyh</t>
  </si>
  <si>
    <t>jk-b-dk- ika[kw</t>
  </si>
  <si>
    <t xml:space="preserve">jk-b-dk- iqjkukFky </t>
  </si>
  <si>
    <t>jk-m-ek-fo- pkekpkSM+</t>
  </si>
  <si>
    <t>jk-b-dk- jkbZvkxj</t>
  </si>
  <si>
    <t>jk-b-dk- tkcqdkFky</t>
  </si>
  <si>
    <t>jk-b-dk- pkSM+eU;k</t>
  </si>
  <si>
    <t>jk-m-ek-fo- jhBkjSrksyh</t>
  </si>
  <si>
    <t>jk-b-dk- dk.MsfdjkSyh</t>
  </si>
  <si>
    <t>jk-m-ek-fo- ikrkyHkqous'oj</t>
  </si>
  <si>
    <t>jk-m-ek-fo- x&lt;+frj</t>
  </si>
  <si>
    <t>jk-m-ek-fo- lqdY;kM+h</t>
  </si>
  <si>
    <t>jk-m-ek-fo- n'kkSyh</t>
  </si>
  <si>
    <t>jk-m-ek-fo- [kkSykxkao</t>
  </si>
  <si>
    <t>jk-m-ek-fo- laxkSM+</t>
  </si>
  <si>
    <t>jk-m-ek-fo- uSuhdsnkjs'oj</t>
  </si>
  <si>
    <t>jk-b-dk- rkekukSyh</t>
  </si>
  <si>
    <t>jk-b-dk- f[kjekaMs</t>
  </si>
  <si>
    <t>jk-b-dk- xaxksyhgkV</t>
  </si>
  <si>
    <t xml:space="preserve">fgUnh&amp;01 vf/kd
</t>
  </si>
  <si>
    <t>jk-b-dk- fluys[k</t>
  </si>
  <si>
    <t>jk-m-ek-fo- cktM+</t>
  </si>
  <si>
    <t>jk-b-dk- cudksV</t>
  </si>
  <si>
    <t>jk-b-dk- pgt</t>
  </si>
  <si>
    <t>jk-b-dk- MEMs</t>
  </si>
  <si>
    <t>jk-b-dk- Mkscky[ksr</t>
  </si>
  <si>
    <t>jk-m-ek-fo- fVEVk</t>
  </si>
  <si>
    <t>jk-b-dk- lsjk?kkV</t>
  </si>
  <si>
    <t>jk-b-dk- x.kkbZ&amp;xaxksyh</t>
  </si>
  <si>
    <t xml:space="preserve">okf.kT;&amp;01 vlaxr
</t>
  </si>
  <si>
    <t>jk-b-dk- fiY[kh</t>
  </si>
  <si>
    <t>jk-b-dk- dksBsjk</t>
  </si>
  <si>
    <t>jk-b-dk- nqcksyk</t>
  </si>
  <si>
    <t>jk-b-dk- pkSjiky</t>
  </si>
  <si>
    <t>jk-b-dk- fHkuxM+h</t>
  </si>
  <si>
    <t>jk-m-ek-fo- iks[kjh</t>
  </si>
  <si>
    <t>jk-b-dk- n'kkbZFky</t>
  </si>
  <si>
    <t>jk-m-ek-fo- Xoky</t>
  </si>
  <si>
    <t>jk-m-ek-fo- cqaxyh</t>
  </si>
  <si>
    <t>jk-b-dk- xka/khuxj</t>
  </si>
  <si>
    <t>jk-b-dk- fpVxy</t>
  </si>
  <si>
    <t>jk-b-dk- [kSjksyh</t>
  </si>
  <si>
    <t>jk-b-dk- uk;y</t>
  </si>
  <si>
    <t>jk-b-dk- iOok/kkj</t>
  </si>
  <si>
    <t>jk-b-dk- &gt;yrksyk</t>
  </si>
  <si>
    <t>jk-b-dk- Hkwyhxkao</t>
  </si>
  <si>
    <t>jk-m-ek-fo- cq'kSy</t>
  </si>
  <si>
    <t>jk-m-ek-fo- ukyhcsy</t>
  </si>
  <si>
    <t>jk-m-ek-fo- cVxsjh</t>
  </si>
  <si>
    <t>jk-m-ek-fo- cudksV</t>
  </si>
  <si>
    <t>egk;ksx</t>
  </si>
  <si>
    <r>
      <t xml:space="preserve">                         Lukrd osrudze esaa fjfDr;ksa dk fooj.k  04 uoEcj] 2016 dh fLFkfr ds vuqlkj    </t>
    </r>
  </si>
  <si>
    <t xml:space="preserve">izi=&amp;5  ¼lkekU; 'kk[kk½                </t>
  </si>
  <si>
    <t>tuin dk uke&amp; ckxs'ojA</t>
  </si>
  <si>
    <t>dza0 la0</t>
  </si>
  <si>
    <r>
      <t>fo|ky; dh Js.kh ¼</t>
    </r>
    <r>
      <rPr>
        <sz val="11"/>
        <rFont val="Times New Roman"/>
        <family val="1"/>
      </rPr>
      <t>A,B,C,D,E,F</t>
    </r>
    <r>
      <rPr>
        <sz val="12"/>
        <rFont val="Kruti Dev 010"/>
        <family val="0"/>
      </rPr>
      <t xml:space="preserve">½ </t>
    </r>
  </si>
  <si>
    <t>fo0eks0tks0Lek0 jk0b0dk0ckxs'oj</t>
  </si>
  <si>
    <t>ckxs'oj</t>
  </si>
  <si>
    <t>jk0b0dk0dkQyhxSj</t>
  </si>
  <si>
    <t>jk0b0dk0HkV[kksyk</t>
  </si>
  <si>
    <t>jk0b0dk0jokabZ[kky</t>
  </si>
  <si>
    <t>jk0m0ek0fo0djkykikyM+h</t>
  </si>
  <si>
    <t>jk0m0ek0fo0ixuk</t>
  </si>
  <si>
    <t>jk0b0dk0lSt</t>
  </si>
  <si>
    <t>jk0b0dk0e.Mylsjk</t>
  </si>
  <si>
    <t>jk0m0ek0fo0vkjs</t>
  </si>
  <si>
    <t>jk0m0ek0fo0fcykSuk</t>
  </si>
  <si>
    <t>jk0m0ek0fo0cgqyh</t>
  </si>
  <si>
    <t>jk0m0ek0fo0 ysVh</t>
  </si>
  <si>
    <t>jk0b0dk0nsoy/kkj</t>
  </si>
  <si>
    <t>jk0b0dk0cksgkyk</t>
  </si>
  <si>
    <t>jk0b0dk0vlkSa</t>
  </si>
  <si>
    <t>jk0b0dk0Mksck</t>
  </si>
  <si>
    <t>jk0m0ek0fo0jros</t>
  </si>
  <si>
    <t>jk0b0dk0dk.Mk</t>
  </si>
  <si>
    <t>didksV</t>
  </si>
  <si>
    <t>jk0b0dk0ckthjkSV</t>
  </si>
  <si>
    <t>jk0b0dk0rqisM+</t>
  </si>
  <si>
    <t>jk0b0dk0cuys[k</t>
  </si>
  <si>
    <t>jk0b0dk0gM+ckM+</t>
  </si>
  <si>
    <t>jk0b0dk0nsorksyh</t>
  </si>
  <si>
    <t>jk0b0dk0HksVk</t>
  </si>
  <si>
    <t>jk0m0ek0fo0 tquk;y</t>
  </si>
  <si>
    <t>jk0b0dk0lkuhmfM;kj</t>
  </si>
  <si>
    <t>jk0m0ek0fo0eylwuk</t>
  </si>
  <si>
    <t>jk0b0dk0[kqukSyh</t>
  </si>
  <si>
    <t>jk0m0ek0fo0 xSjkM+¼nqx½</t>
  </si>
  <si>
    <t>jk0b0dk0ekt[ksr</t>
  </si>
  <si>
    <t>jk0b0dk0cfn;kdksV</t>
  </si>
  <si>
    <t>jk0m0ek0fo0mRrjkSM+k</t>
  </si>
  <si>
    <t>jk0m0ek0fo0 yhyh</t>
  </si>
  <si>
    <t>jk0b0dk0L;kadksV</t>
  </si>
  <si>
    <t>jk0m0ek0fo0m|eLFky</t>
  </si>
  <si>
    <t>jk0b0dk0lkSax</t>
  </si>
  <si>
    <t>jk0b0dk0pkSMk+LFky</t>
  </si>
  <si>
    <t>jk0m0ek0fo0iksfFkax</t>
  </si>
  <si>
    <t>jk0m0ek0fo0xMsjk</t>
  </si>
  <si>
    <t>jk0m0ek0fo0Hkukj</t>
  </si>
  <si>
    <t>jk0m0ek0fo0yhrh</t>
  </si>
  <si>
    <t>jk0b0dk0fo0dehZ</t>
  </si>
  <si>
    <t>jk0b0dk0lksjkx</t>
  </si>
  <si>
    <t>jk0b0dk0lwih</t>
  </si>
  <si>
    <t>jk0b0dk0[kkrh</t>
  </si>
  <si>
    <t>jk0m0ek0fo0xksfxuk</t>
  </si>
  <si>
    <t>jk0b0dk0didksV</t>
  </si>
  <si>
    <t>jk0m0ek0fo0ukprh</t>
  </si>
  <si>
    <t>jk0m0ek0fo0cSlkuh</t>
  </si>
  <si>
    <t>jk0m0ek0fo0cSMke&gt;sMk</t>
  </si>
  <si>
    <t>jk0m0ek0fo0iqM+dquh</t>
  </si>
  <si>
    <t>jk0b0dk0ukerhpsVkcxM+</t>
  </si>
  <si>
    <t>jk0b0dk0mfM;kj</t>
  </si>
  <si>
    <t xml:space="preserve">jk0b0dk0dU;kyhdksV </t>
  </si>
  <si>
    <t>jk0m0ek0fo0frykM+h</t>
  </si>
  <si>
    <t>jk0b0dk0HkUrksyk</t>
  </si>
  <si>
    <t>jk0b0dk0luxkM+</t>
  </si>
  <si>
    <t>jk0m0ek0fo0xqysj</t>
  </si>
  <si>
    <t>jk0b0dk0c?kj</t>
  </si>
  <si>
    <t>jk0b0dk0jkfrjdsVh</t>
  </si>
  <si>
    <t>jk0m0ek0fo0uhM+uxsyk</t>
  </si>
  <si>
    <t>jk0b0dk0oT;wyk</t>
  </si>
  <si>
    <t>x:M+</t>
  </si>
  <si>
    <t>jk0b0dk0x:M+</t>
  </si>
  <si>
    <t>jk0b0dk0cUrksyh</t>
  </si>
  <si>
    <t>jk0m0ek0fo0dqykaÅW</t>
  </si>
  <si>
    <t>jk0b0dk0lykuh</t>
  </si>
  <si>
    <t>jk0b0dk0x&lt;++[ksr</t>
  </si>
  <si>
    <t>jk0m0ek0fo0yepwyk</t>
  </si>
  <si>
    <t>jk0m0ek0fo0 eFkqjkSikVyh</t>
  </si>
  <si>
    <t>jk0m0ek0fo0dkSykx</t>
  </si>
  <si>
    <t>jk0m0ek0fo0dksVQqyokMh</t>
  </si>
  <si>
    <t>jk0b0dk0veL;kjh</t>
  </si>
  <si>
    <t xml:space="preserve">jk0b0dk0frylkjh </t>
  </si>
  <si>
    <t>jk0b0dk0/kSuk</t>
  </si>
  <si>
    <t>jk0b0dk0ykSgkjpkSjk</t>
  </si>
  <si>
    <t>jk0m0ek0fo0xybZ dU/kkj</t>
  </si>
  <si>
    <t>jk0b0dk0dkSlkuh</t>
  </si>
  <si>
    <t>jk0b0dk0eSxM+hLVsV</t>
  </si>
  <si>
    <t>jk0b0dk0NR;kuh</t>
  </si>
  <si>
    <t>jk0m0ek0fo0flekj ¼etdksV½</t>
  </si>
  <si>
    <t>jk0b0dk0fljdksV</t>
  </si>
  <si>
    <t xml:space="preserve"> eq[; f'k{kk vf/kdkjh                                      ckxs'oj </t>
  </si>
  <si>
    <t xml:space="preserve">izi=&amp;6  ¼efgyk 'kk[kk½                </t>
  </si>
  <si>
    <t>tuin dk uke&amp;</t>
  </si>
  <si>
    <t>jk0d0b0dk0 ckxs'oj</t>
  </si>
  <si>
    <t>jk0d0b0dk0 dk.Mk</t>
  </si>
  <si>
    <t>jk0d0b0dk0nkssQkM</t>
  </si>
  <si>
    <t>jk0d0m0ek0fo0jkorlsjk</t>
  </si>
  <si>
    <t>jk0d0b0dk0 ,sBk.k</t>
  </si>
  <si>
    <t>jk0d0m0ek0fo0 gksjkyh</t>
  </si>
  <si>
    <t>jk0d0b0dk0 ik;s</t>
  </si>
  <si>
    <t>jk0ck0b0dk0 iqjMk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</si>
</sst>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0"/>
    <numFmt numFmtId="173" formatCode="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</numFmts>
  <fonts count="1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20"/>
      <name val="Kruti Dev 010"/>
      <family val="0"/>
    </font>
    <font>
      <sz val="20"/>
      <name val="Arial"/>
      <family val="2"/>
    </font>
    <font>
      <sz val="14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color indexed="8"/>
      <name val="Kruti Dev 010"/>
      <family val="0"/>
    </font>
    <font>
      <b/>
      <sz val="12"/>
      <color indexed="8"/>
      <name val="Kruti Dev 010"/>
      <family val="0"/>
    </font>
    <font>
      <sz val="12"/>
      <color indexed="8"/>
      <name val="Kruti Dev 010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Kruti Dev 010"/>
      <family val="0"/>
    </font>
    <font>
      <sz val="12"/>
      <color indexed="8"/>
      <name val="Kruti Dev 014"/>
      <family val="0"/>
    </font>
    <font>
      <b/>
      <sz val="12"/>
      <color indexed="8"/>
      <name val="Kruti Dev 014"/>
      <family val="0"/>
    </font>
    <font>
      <sz val="12"/>
      <color indexed="8"/>
      <name val="Kruti Dev 011"/>
      <family val="0"/>
    </font>
    <font>
      <b/>
      <sz val="14"/>
      <color indexed="8"/>
      <name val="Kruti Dev 010"/>
      <family val="0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sz val="14"/>
      <color indexed="8"/>
      <name val="Cambria"/>
      <family val="1"/>
    </font>
    <font>
      <sz val="13"/>
      <color indexed="8"/>
      <name val="Kruti Dev 010"/>
      <family val="0"/>
    </font>
    <font>
      <sz val="13"/>
      <color indexed="8"/>
      <name val="Cambria"/>
      <family val="1"/>
    </font>
    <font>
      <sz val="13"/>
      <name val="Kruti Dev 010"/>
      <family val="0"/>
    </font>
    <font>
      <sz val="13"/>
      <name val="Cambria"/>
      <family val="1"/>
    </font>
    <font>
      <sz val="16"/>
      <name val="Kruti Dev 010"/>
      <family val="0"/>
    </font>
    <font>
      <b/>
      <u val="single"/>
      <sz val="12"/>
      <color indexed="8"/>
      <name val="Kruti Dev 010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Kruti Dev 010"/>
      <family val="0"/>
    </font>
    <font>
      <b/>
      <sz val="10"/>
      <color indexed="8"/>
      <name val="Times New Roman"/>
      <family val="1"/>
    </font>
    <font>
      <sz val="11"/>
      <name val="Kruti Dev 010"/>
      <family val="0"/>
    </font>
    <font>
      <sz val="14"/>
      <name val="Kruti Dev 011"/>
      <family val="0"/>
    </font>
    <font>
      <sz val="9"/>
      <name val="Kruti Dev 010"/>
      <family val="0"/>
    </font>
    <font>
      <b/>
      <sz val="16"/>
      <name val="Kruti Dev 010"/>
      <family val="0"/>
    </font>
    <font>
      <i/>
      <sz val="12"/>
      <name val="Kruti Dev 010"/>
      <family val="0"/>
    </font>
    <font>
      <i/>
      <sz val="9"/>
      <name val="Kruti Dev 010"/>
      <family val="0"/>
    </font>
    <font>
      <sz val="14"/>
      <name val="Times New Roman"/>
      <family val="1"/>
    </font>
    <font>
      <b/>
      <sz val="18"/>
      <name val="Kruti Dev 010"/>
      <family val="0"/>
    </font>
    <font>
      <sz val="11"/>
      <name val="Times New Roman"/>
      <family val="1"/>
    </font>
    <font>
      <b/>
      <sz val="10"/>
      <color indexed="8"/>
      <name val="Kruti Dev 010"/>
      <family val="0"/>
    </font>
    <font>
      <b/>
      <sz val="11"/>
      <name val="Times New Roman"/>
      <family val="1"/>
    </font>
    <font>
      <sz val="11"/>
      <color indexed="8"/>
      <name val="Kruti Dev 010"/>
      <family val="0"/>
    </font>
    <font>
      <b/>
      <sz val="10"/>
      <name val="Kruti Dev 010"/>
      <family val="0"/>
    </font>
    <font>
      <b/>
      <sz val="11"/>
      <color indexed="8"/>
      <name val="Times New Roman"/>
      <family val="1"/>
    </font>
    <font>
      <b/>
      <sz val="11"/>
      <name val="Kruti Dev 010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Kruti Dev 010"/>
      <family val="0"/>
    </font>
    <font>
      <b/>
      <sz val="12"/>
      <color theme="1"/>
      <name val="Kruti Dev 010"/>
      <family val="0"/>
    </font>
    <font>
      <sz val="12"/>
      <color theme="1"/>
      <name val="Kruti Dev 010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Kruti Dev 010"/>
      <family val="0"/>
    </font>
    <font>
      <sz val="12"/>
      <color theme="1"/>
      <name val="Kruti Dev 014"/>
      <family val="0"/>
    </font>
    <font>
      <b/>
      <sz val="12"/>
      <color theme="1"/>
      <name val="Kruti Dev 014"/>
      <family val="0"/>
    </font>
    <font>
      <sz val="12"/>
      <color theme="1"/>
      <name val="Kruti Dev 011"/>
      <family val="0"/>
    </font>
    <font>
      <b/>
      <sz val="14"/>
      <color theme="1"/>
      <name val="Kruti Dev 010"/>
      <family val="0"/>
    </font>
    <font>
      <sz val="14"/>
      <color theme="1"/>
      <name val="Kruti Dev 010"/>
      <family val="0"/>
    </font>
    <font>
      <sz val="14"/>
      <color theme="1"/>
      <name val="Cambria"/>
      <family val="1"/>
    </font>
    <font>
      <sz val="13"/>
      <color theme="1"/>
      <name val="Kruti Dev 010"/>
      <family val="0"/>
    </font>
    <font>
      <sz val="13"/>
      <color theme="1"/>
      <name val="Cambria"/>
      <family val="1"/>
    </font>
    <font>
      <b/>
      <u val="single"/>
      <sz val="12"/>
      <color theme="1"/>
      <name val="Kruti Dev 010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Kruti Dev 010"/>
      <family val="0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 quotePrefix="1">
      <alignment horizontal="center" vertical="top" wrapText="1"/>
    </xf>
    <xf numFmtId="173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 quotePrefix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Fill="1" applyBorder="1" applyAlignment="1" quotePrefix="1">
      <alignment horizontal="center" vertical="center" wrapText="1"/>
    </xf>
    <xf numFmtId="173" fontId="8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96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textRotation="90" wrapText="1"/>
    </xf>
    <xf numFmtId="0" fontId="97" fillId="33" borderId="10" xfId="0" applyFont="1" applyFill="1" applyBorder="1" applyAlignment="1">
      <alignment horizontal="left" vertical="center" textRotation="90" wrapText="1"/>
    </xf>
    <xf numFmtId="0" fontId="97" fillId="33" borderId="10" xfId="0" applyFont="1" applyFill="1" applyBorder="1" applyAlignment="1">
      <alignment vertical="center" textRotation="90" wrapText="1"/>
    </xf>
    <xf numFmtId="0" fontId="98" fillId="33" borderId="10" xfId="0" applyFont="1" applyFill="1" applyBorder="1" applyAlignment="1">
      <alignment horizontal="center" vertical="center" textRotation="90" wrapText="1"/>
    </xf>
    <xf numFmtId="0" fontId="98" fillId="33" borderId="10" xfId="0" applyFont="1" applyFill="1" applyBorder="1" applyAlignment="1">
      <alignment horizontal="left" vertical="center" textRotation="90" wrapText="1"/>
    </xf>
    <xf numFmtId="0" fontId="98" fillId="33" borderId="10" xfId="0" applyFont="1" applyFill="1" applyBorder="1" applyAlignment="1">
      <alignment vertical="center" textRotation="90" wrapText="1"/>
    </xf>
    <xf numFmtId="0" fontId="98" fillId="33" borderId="10" xfId="0" applyFont="1" applyFill="1" applyBorder="1" applyAlignment="1">
      <alignment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textRotation="90" wrapText="1"/>
    </xf>
    <xf numFmtId="0" fontId="99" fillId="33" borderId="10" xfId="0" applyFont="1" applyFill="1" applyBorder="1" applyAlignment="1">
      <alignment horizontal="center" vertical="center" textRotation="90" wrapText="1"/>
    </xf>
    <xf numFmtId="0" fontId="98" fillId="33" borderId="1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100" fillId="33" borderId="10" xfId="0" applyFont="1" applyFill="1" applyBorder="1" applyAlignment="1">
      <alignment horizontal="center" vertical="center" wrapText="1"/>
    </xf>
    <xf numFmtId="0" fontId="97" fillId="33" borderId="15" xfId="0" applyFont="1" applyFill="1" applyBorder="1" applyAlignment="1">
      <alignment horizontal="center" vertical="center" textRotation="90" wrapText="1"/>
    </xf>
    <xf numFmtId="0" fontId="100" fillId="33" borderId="10" xfId="0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42" applyNumberFormat="1" applyFont="1" applyFill="1" applyBorder="1" applyAlignment="1">
      <alignment horizontal="center" vertical="center" wrapText="1"/>
    </xf>
    <xf numFmtId="41" fontId="7" fillId="33" borderId="10" xfId="42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vertical="center" wrapText="1"/>
    </xf>
    <xf numFmtId="0" fontId="101" fillId="33" borderId="10" xfId="0" applyFont="1" applyFill="1" applyBorder="1" applyAlignment="1">
      <alignment vertical="center" wrapText="1"/>
    </xf>
    <xf numFmtId="0" fontId="100" fillId="33" borderId="10" xfId="0" applyFont="1" applyFill="1" applyBorder="1" applyAlignment="1">
      <alignment vertical="center" wrapText="1"/>
    </xf>
    <xf numFmtId="0" fontId="102" fillId="33" borderId="10" xfId="0" applyFont="1" applyFill="1" applyBorder="1" applyAlignment="1">
      <alignment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97" fillId="33" borderId="15" xfId="0" applyFont="1" applyFill="1" applyBorder="1" applyAlignment="1">
      <alignment horizontal="center" vertical="center" textRotation="90" wrapText="1"/>
    </xf>
    <xf numFmtId="0" fontId="99" fillId="33" borderId="10" xfId="0" applyFont="1" applyFill="1" applyBorder="1" applyAlignment="1">
      <alignment horizontal="center" wrapText="1"/>
    </xf>
    <xf numFmtId="0" fontId="97" fillId="33" borderId="17" xfId="0" applyFont="1" applyFill="1" applyBorder="1" applyAlignment="1">
      <alignment horizontal="center" vertical="center" textRotation="90" wrapText="1"/>
    </xf>
    <xf numFmtId="0" fontId="97" fillId="33" borderId="16" xfId="0" applyFont="1" applyFill="1" applyBorder="1" applyAlignment="1">
      <alignment horizontal="center" vertical="center" textRotation="90" wrapText="1"/>
    </xf>
    <xf numFmtId="0" fontId="104" fillId="33" borderId="10" xfId="0" applyFont="1" applyFill="1" applyBorder="1" applyAlignment="1">
      <alignment horizontal="center" vertical="center" wrapText="1"/>
    </xf>
    <xf numFmtId="0" fontId="97" fillId="33" borderId="17" xfId="0" applyFont="1" applyFill="1" applyBorder="1" applyAlignment="1">
      <alignment horizontal="center" vertical="center" textRotation="90" wrapText="1"/>
    </xf>
    <xf numFmtId="0" fontId="100" fillId="33" borderId="10" xfId="0" applyFont="1" applyFill="1" applyBorder="1" applyAlignment="1">
      <alignment horizontal="center" wrapText="1"/>
    </xf>
    <xf numFmtId="0" fontId="102" fillId="33" borderId="10" xfId="0" applyFont="1" applyFill="1" applyBorder="1" applyAlignment="1">
      <alignment horizontal="center" vertical="center" wrapText="1"/>
    </xf>
    <xf numFmtId="0" fontId="97" fillId="33" borderId="18" xfId="0" applyFont="1" applyFill="1" applyBorder="1" applyAlignment="1">
      <alignment horizontal="center" vertical="center" textRotation="90" wrapText="1"/>
    </xf>
    <xf numFmtId="0" fontId="101" fillId="33" borderId="10" xfId="0" applyFont="1" applyFill="1" applyBorder="1" applyAlignment="1">
      <alignment horizontal="center" vertical="center" wrapText="1"/>
    </xf>
    <xf numFmtId="0" fontId="97" fillId="33" borderId="19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7" fillId="33" borderId="19" xfId="0" applyFont="1" applyFill="1" applyBorder="1" applyAlignment="1">
      <alignment horizontal="center" vertical="center" textRotation="90" wrapText="1"/>
    </xf>
    <xf numFmtId="0" fontId="98" fillId="33" borderId="0" xfId="0" applyFont="1" applyFill="1" applyAlignment="1">
      <alignment horizontal="center" vertical="center" wrapText="1"/>
    </xf>
    <xf numFmtId="0" fontId="99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8" fillId="33" borderId="15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center" vertical="center" wrapText="1"/>
    </xf>
    <xf numFmtId="0" fontId="98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7" fillId="33" borderId="0" xfId="0" applyFont="1" applyFill="1" applyAlignment="1">
      <alignment horizontal="center" vertical="center" wrapText="1"/>
    </xf>
    <xf numFmtId="0" fontId="97" fillId="33" borderId="15" xfId="0" applyFont="1" applyFill="1" applyBorder="1" applyAlignment="1">
      <alignment horizontal="left" vertical="center" wrapText="1"/>
    </xf>
    <xf numFmtId="0" fontId="97" fillId="33" borderId="15" xfId="0" applyFont="1" applyFill="1" applyBorder="1" applyAlignment="1">
      <alignment horizontal="center" vertical="center" wrapText="1"/>
    </xf>
    <xf numFmtId="0" fontId="100" fillId="33" borderId="0" xfId="0" applyFont="1" applyFill="1" applyAlignment="1">
      <alignment horizontal="center" wrapText="1"/>
    </xf>
    <xf numFmtId="0" fontId="100" fillId="33" borderId="15" xfId="0" applyFont="1" applyFill="1" applyBorder="1" applyAlignment="1">
      <alignment horizontal="center" wrapText="1"/>
    </xf>
    <xf numFmtId="0" fontId="101" fillId="33" borderId="15" xfId="0" applyFont="1" applyFill="1" applyBorder="1" applyAlignment="1">
      <alignment horizontal="center" vertical="center" wrapText="1"/>
    </xf>
    <xf numFmtId="0" fontId="101" fillId="33" borderId="15" xfId="0" applyFont="1" applyFill="1" applyBorder="1" applyAlignment="1">
      <alignment vertical="center" wrapText="1"/>
    </xf>
    <xf numFmtId="0" fontId="102" fillId="33" borderId="15" xfId="0" applyFont="1" applyFill="1" applyBorder="1" applyAlignment="1">
      <alignment horizontal="center" vertical="center" wrapText="1"/>
    </xf>
    <xf numFmtId="0" fontId="102" fillId="33" borderId="15" xfId="0" applyFont="1" applyFill="1" applyBorder="1" applyAlignment="1">
      <alignment vertical="center" wrapText="1"/>
    </xf>
    <xf numFmtId="0" fontId="105" fillId="33" borderId="10" xfId="0" applyFont="1" applyFill="1" applyBorder="1" applyAlignment="1">
      <alignment horizontal="center" wrapText="1"/>
    </xf>
    <xf numFmtId="1" fontId="105" fillId="33" borderId="10" xfId="0" applyNumberFormat="1" applyFont="1" applyFill="1" applyBorder="1" applyAlignment="1">
      <alignment horizontal="center" wrapText="1"/>
    </xf>
    <xf numFmtId="0" fontId="105" fillId="33" borderId="10" xfId="0" applyFont="1" applyFill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left" vertical="center" wrapText="1"/>
    </xf>
    <xf numFmtId="0" fontId="97" fillId="33" borderId="12" xfId="0" applyFont="1" applyFill="1" applyBorder="1" applyAlignment="1">
      <alignment horizontal="left" vertical="center" wrapText="1"/>
    </xf>
    <xf numFmtId="0" fontId="97" fillId="33" borderId="13" xfId="0" applyFont="1" applyFill="1" applyBorder="1" applyAlignment="1">
      <alignment horizontal="left" vertical="center" wrapText="1"/>
    </xf>
    <xf numFmtId="0" fontId="106" fillId="33" borderId="0" xfId="0" applyFont="1" applyFill="1" applyAlignment="1">
      <alignment vertical="center" wrapText="1"/>
    </xf>
    <xf numFmtId="0" fontId="98" fillId="33" borderId="0" xfId="0" applyFont="1" applyFill="1" applyAlignment="1">
      <alignment vertical="center" wrapText="1"/>
    </xf>
    <xf numFmtId="0" fontId="98" fillId="33" borderId="10" xfId="0" applyFont="1" applyFill="1" applyBorder="1" applyAlignment="1">
      <alignment horizontal="center" textRotation="90" wrapText="1"/>
    </xf>
    <xf numFmtId="0" fontId="98" fillId="33" borderId="10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vertical="center" textRotation="90" wrapText="1"/>
    </xf>
    <xf numFmtId="0" fontId="99" fillId="33" borderId="11" xfId="0" applyFont="1" applyFill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center" vertical="center" wrapText="1"/>
    </xf>
    <xf numFmtId="0" fontId="97" fillId="33" borderId="12" xfId="0" applyFont="1" applyFill="1" applyBorder="1" applyAlignment="1">
      <alignment horizontal="center" vertical="center" wrapText="1"/>
    </xf>
    <xf numFmtId="0" fontId="97" fillId="33" borderId="16" xfId="0" applyFont="1" applyFill="1" applyBorder="1" applyAlignment="1">
      <alignment vertical="center" textRotation="90" wrapText="1"/>
    </xf>
    <xf numFmtId="0" fontId="97" fillId="33" borderId="10" xfId="0" applyFont="1" applyFill="1" applyBorder="1" applyAlignment="1">
      <alignment vertical="center" wrapText="1"/>
    </xf>
    <xf numFmtId="0" fontId="97" fillId="33" borderId="0" xfId="0" applyFont="1" applyFill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99" fillId="33" borderId="10" xfId="0" applyNumberFormat="1" applyFont="1" applyFill="1" applyBorder="1" applyAlignment="1">
      <alignment horizontal="center" vertical="center" wrapText="1"/>
    </xf>
    <xf numFmtId="41" fontId="99" fillId="33" borderId="10" xfId="42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99" fillId="33" borderId="10" xfId="42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100" fillId="33" borderId="13" xfId="0" applyNumberFormat="1" applyFont="1" applyFill="1" applyBorder="1" applyAlignment="1">
      <alignment horizontal="center" vertical="center" wrapText="1"/>
    </xf>
    <xf numFmtId="178" fontId="100" fillId="33" borderId="13" xfId="42" applyNumberFormat="1" applyFont="1" applyFill="1" applyBorder="1" applyAlignment="1">
      <alignment horizontal="center" vertical="center" wrapText="1"/>
    </xf>
    <xf numFmtId="0" fontId="98" fillId="33" borderId="11" xfId="0" applyFont="1" applyFill="1" applyBorder="1" applyAlignment="1">
      <alignment horizontal="left" vertical="center" wrapText="1"/>
    </xf>
    <xf numFmtId="0" fontId="98" fillId="33" borderId="11" xfId="0" applyFont="1" applyFill="1" applyBorder="1" applyAlignment="1">
      <alignment vertical="center" wrapText="1"/>
    </xf>
    <xf numFmtId="0" fontId="98" fillId="33" borderId="17" xfId="0" applyFont="1" applyFill="1" applyBorder="1" applyAlignment="1">
      <alignment horizontal="left" vertical="center" wrapText="1"/>
    </xf>
    <xf numFmtId="0" fontId="98" fillId="33" borderId="17" xfId="0" applyFont="1" applyFill="1" applyBorder="1" applyAlignment="1">
      <alignment vertical="center" wrapText="1"/>
    </xf>
    <xf numFmtId="0" fontId="98" fillId="33" borderId="15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0" fillId="33" borderId="13" xfId="0" applyFont="1" applyFill="1" applyBorder="1" applyAlignment="1">
      <alignment horizontal="center" vertical="center" wrapText="1"/>
    </xf>
    <xf numFmtId="0" fontId="97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108" fillId="33" borderId="15" xfId="0" applyFont="1" applyFill="1" applyBorder="1" applyAlignment="1">
      <alignment horizontal="center" vertical="center" textRotation="90" wrapText="1"/>
    </xf>
    <xf numFmtId="0" fontId="108" fillId="33" borderId="17" xfId="0" applyFont="1" applyFill="1" applyBorder="1" applyAlignment="1">
      <alignment horizontal="center" vertical="center" textRotation="90" wrapText="1"/>
    </xf>
    <xf numFmtId="0" fontId="108" fillId="33" borderId="16" xfId="0" applyFont="1" applyFill="1" applyBorder="1" applyAlignment="1">
      <alignment horizontal="center" vertical="center" textRotation="90" wrapText="1"/>
    </xf>
    <xf numFmtId="0" fontId="108" fillId="33" borderId="11" xfId="0" applyFont="1" applyFill="1" applyBorder="1" applyAlignment="1">
      <alignment horizontal="center" vertical="center" wrapText="1"/>
    </xf>
    <xf numFmtId="0" fontId="108" fillId="33" borderId="12" xfId="0" applyFont="1" applyFill="1" applyBorder="1" applyAlignment="1">
      <alignment horizontal="center" vertical="center" wrapText="1"/>
    </xf>
    <xf numFmtId="0" fontId="108" fillId="33" borderId="13" xfId="0" applyFont="1" applyFill="1" applyBorder="1" applyAlignment="1">
      <alignment horizontal="center" vertical="center" wrapText="1"/>
    </xf>
    <xf numFmtId="0" fontId="99" fillId="33" borderId="10" xfId="0" applyNumberFormat="1" applyFont="1" applyFill="1" applyBorder="1" applyAlignment="1">
      <alignment horizontal="center" vertical="center" wrapText="1"/>
    </xf>
    <xf numFmtId="0" fontId="109" fillId="33" borderId="15" xfId="0" applyFont="1" applyFill="1" applyBorder="1" applyAlignment="1">
      <alignment horizontal="center" vertical="center" textRotation="90" wrapText="1"/>
    </xf>
    <xf numFmtId="0" fontId="109" fillId="33" borderId="17" xfId="0" applyFont="1" applyFill="1" applyBorder="1" applyAlignment="1">
      <alignment horizontal="center" vertical="center" textRotation="90" wrapText="1"/>
    </xf>
    <xf numFmtId="0" fontId="109" fillId="33" borderId="16" xfId="0" applyFont="1" applyFill="1" applyBorder="1" applyAlignment="1">
      <alignment horizontal="center" vertical="center" textRotation="90" wrapText="1"/>
    </xf>
    <xf numFmtId="0" fontId="97" fillId="33" borderId="13" xfId="0" applyFont="1" applyFill="1" applyBorder="1" applyAlignment="1">
      <alignment horizontal="center" vertical="center" wrapText="1"/>
    </xf>
    <xf numFmtId="1" fontId="100" fillId="33" borderId="10" xfId="0" applyNumberFormat="1" applyFont="1" applyFill="1" applyBorder="1" applyAlignment="1">
      <alignment horizontal="center" vertical="center" wrapText="1"/>
    </xf>
    <xf numFmtId="0" fontId="102" fillId="33" borderId="0" xfId="0" applyFont="1" applyFill="1" applyAlignment="1">
      <alignment vertical="center" wrapText="1"/>
    </xf>
    <xf numFmtId="0" fontId="106" fillId="33" borderId="0" xfId="0" applyFont="1" applyFill="1" applyAlignment="1">
      <alignment horizontal="center" vertical="center" wrapText="1"/>
    </xf>
    <xf numFmtId="0" fontId="96" fillId="33" borderId="0" xfId="0" applyFont="1" applyFill="1" applyAlignment="1">
      <alignment horizontal="center" vertical="center" wrapText="1"/>
    </xf>
    <xf numFmtId="0" fontId="97" fillId="33" borderId="0" xfId="0" applyFont="1" applyFill="1" applyAlignment="1">
      <alignment horizontal="left" vertical="top" wrapText="1"/>
    </xf>
    <xf numFmtId="0" fontId="110" fillId="33" borderId="0" xfId="0" applyFont="1" applyFill="1" applyAlignment="1">
      <alignment horizontal="center" vertical="top" wrapText="1"/>
    </xf>
    <xf numFmtId="0" fontId="111" fillId="33" borderId="15" xfId="0" applyFont="1" applyFill="1" applyBorder="1" applyAlignment="1">
      <alignment horizontal="center" vertical="center" wrapText="1"/>
    </xf>
    <xf numFmtId="0" fontId="111" fillId="33" borderId="15" xfId="0" applyFont="1" applyFill="1" applyBorder="1" applyAlignment="1">
      <alignment horizontal="center" vertical="center" textRotation="90" wrapText="1"/>
    </xf>
    <xf numFmtId="0" fontId="111" fillId="33" borderId="10" xfId="0" applyFont="1" applyFill="1" applyBorder="1" applyAlignment="1">
      <alignment horizontal="center" vertical="center" wrapText="1"/>
    </xf>
    <xf numFmtId="0" fontId="111" fillId="33" borderId="16" xfId="0" applyFont="1" applyFill="1" applyBorder="1" applyAlignment="1">
      <alignment horizontal="center" vertical="center" wrapText="1"/>
    </xf>
    <xf numFmtId="0" fontId="111" fillId="33" borderId="16" xfId="0" applyFont="1" applyFill="1" applyBorder="1" applyAlignment="1">
      <alignment horizontal="center" vertical="center" textRotation="90" wrapText="1"/>
    </xf>
    <xf numFmtId="0" fontId="111" fillId="33" borderId="17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textRotation="90" wrapText="1"/>
    </xf>
    <xf numFmtId="0" fontId="111" fillId="33" borderId="10" xfId="0" applyFont="1" applyFill="1" applyBorder="1" applyAlignment="1">
      <alignment horizontal="center" vertical="center" textRotation="90" wrapText="1"/>
    </xf>
    <xf numFmtId="0" fontId="111" fillId="33" borderId="10" xfId="0" applyFont="1" applyFill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left" vertical="center"/>
    </xf>
    <xf numFmtId="0" fontId="111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/>
    </xf>
    <xf numFmtId="0" fontId="111" fillId="33" borderId="10" xfId="0" applyFont="1" applyFill="1" applyBorder="1" applyAlignment="1">
      <alignment vertical="center"/>
    </xf>
    <xf numFmtId="0" fontId="112" fillId="33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left"/>
    </xf>
    <xf numFmtId="0" fontId="111" fillId="0" borderId="10" xfId="0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111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0" fontId="111" fillId="0" borderId="10" xfId="0" applyFont="1" applyFill="1" applyBorder="1" applyAlignment="1">
      <alignment horizontal="left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11" fillId="0" borderId="15" xfId="0" applyFont="1" applyFill="1" applyBorder="1" applyAlignment="1">
      <alignment horizontal="left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10" fillId="33" borderId="20" xfId="0" applyFont="1" applyFill="1" applyBorder="1" applyAlignment="1">
      <alignment horizontal="left" vertical="top" wrapText="1"/>
    </xf>
    <xf numFmtId="0" fontId="110" fillId="33" borderId="10" xfId="0" applyFont="1" applyFill="1" applyBorder="1" applyAlignment="1">
      <alignment horizontal="center" vertical="center" wrapText="1"/>
    </xf>
    <xf numFmtId="0" fontId="113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111" fillId="0" borderId="10" xfId="0" applyFont="1" applyBorder="1" applyAlignment="1">
      <alignment horizontal="left" vertical="center"/>
    </xf>
    <xf numFmtId="0" fontId="113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/>
    </xf>
    <xf numFmtId="0" fontId="111" fillId="0" borderId="15" xfId="0" applyFont="1" applyBorder="1" applyAlignment="1">
      <alignment horizontal="left" vertical="center"/>
    </xf>
    <xf numFmtId="0" fontId="113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10" fillId="0" borderId="1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115" fillId="0" borderId="0" xfId="0" applyFont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97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 wrapText="1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10" xfId="58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8" fillId="0" borderId="10" xfId="0" applyFont="1" applyBorder="1" applyAlignment="1">
      <alignment horizontal="center" vertical="center" textRotation="90" wrapText="1"/>
    </xf>
    <xf numFmtId="0" fontId="98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3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19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119" fillId="0" borderId="10" xfId="0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72" fillId="0" borderId="15" xfId="0" applyFont="1" applyBorder="1" applyAlignment="1">
      <alignment vertical="top" wrapText="1"/>
    </xf>
    <xf numFmtId="0" fontId="73" fillId="0" borderId="15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20</xdr:row>
      <xdr:rowOff>0</xdr:rowOff>
    </xdr:from>
    <xdr:ext cx="104775" cy="28575"/>
    <xdr:sp>
      <xdr:nvSpPr>
        <xdr:cNvPr id="1" name="Text Box 7"/>
        <xdr:cNvSpPr txBox="1">
          <a:spLocks noChangeArrowheads="1"/>
        </xdr:cNvSpPr>
      </xdr:nvSpPr>
      <xdr:spPr>
        <a:xfrm>
          <a:off x="4029075" y="5829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304800</xdr:colOff>
      <xdr:row>20</xdr:row>
      <xdr:rowOff>0</xdr:rowOff>
    </xdr:from>
    <xdr:ext cx="542925" cy="28575"/>
    <xdr:sp>
      <xdr:nvSpPr>
        <xdr:cNvPr id="2" name="Text Box 7"/>
        <xdr:cNvSpPr txBox="1">
          <a:spLocks noChangeArrowheads="1"/>
        </xdr:cNvSpPr>
      </xdr:nvSpPr>
      <xdr:spPr>
        <a:xfrm>
          <a:off x="3876675" y="5829300"/>
          <a:ext cx="542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304800</xdr:colOff>
      <xdr:row>20</xdr:row>
      <xdr:rowOff>0</xdr:rowOff>
    </xdr:from>
    <xdr:ext cx="962025" cy="28575"/>
    <xdr:sp>
      <xdr:nvSpPr>
        <xdr:cNvPr id="3" name="Text Box 7"/>
        <xdr:cNvSpPr txBox="1">
          <a:spLocks noChangeArrowheads="1"/>
        </xdr:cNvSpPr>
      </xdr:nvSpPr>
      <xdr:spPr>
        <a:xfrm>
          <a:off x="4333875" y="5829300"/>
          <a:ext cx="962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304800</xdr:colOff>
      <xdr:row>20</xdr:row>
      <xdr:rowOff>0</xdr:rowOff>
    </xdr:from>
    <xdr:ext cx="1038225" cy="28575"/>
    <xdr:sp>
      <xdr:nvSpPr>
        <xdr:cNvPr id="4" name="Text Box 7"/>
        <xdr:cNvSpPr txBox="1">
          <a:spLocks noChangeArrowheads="1"/>
        </xdr:cNvSpPr>
      </xdr:nvSpPr>
      <xdr:spPr>
        <a:xfrm>
          <a:off x="4714875" y="5829300"/>
          <a:ext cx="1038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04775" cy="28575"/>
    <xdr:sp>
      <xdr:nvSpPr>
        <xdr:cNvPr id="5" name="Text Box 7"/>
        <xdr:cNvSpPr txBox="1">
          <a:spLocks noChangeArrowheads="1"/>
        </xdr:cNvSpPr>
      </xdr:nvSpPr>
      <xdr:spPr>
        <a:xfrm>
          <a:off x="4029075" y="582930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304800</xdr:colOff>
      <xdr:row>20</xdr:row>
      <xdr:rowOff>0</xdr:rowOff>
    </xdr:from>
    <xdr:ext cx="542925" cy="28575"/>
    <xdr:sp>
      <xdr:nvSpPr>
        <xdr:cNvPr id="6" name="Text Box 7"/>
        <xdr:cNvSpPr txBox="1">
          <a:spLocks noChangeArrowheads="1"/>
        </xdr:cNvSpPr>
      </xdr:nvSpPr>
      <xdr:spPr>
        <a:xfrm>
          <a:off x="3876675" y="5829300"/>
          <a:ext cx="542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304800</xdr:colOff>
      <xdr:row>20</xdr:row>
      <xdr:rowOff>0</xdr:rowOff>
    </xdr:from>
    <xdr:ext cx="962025" cy="28575"/>
    <xdr:sp>
      <xdr:nvSpPr>
        <xdr:cNvPr id="7" name="Text Box 7"/>
        <xdr:cNvSpPr txBox="1">
          <a:spLocks noChangeArrowheads="1"/>
        </xdr:cNvSpPr>
      </xdr:nvSpPr>
      <xdr:spPr>
        <a:xfrm>
          <a:off x="4333875" y="5829300"/>
          <a:ext cx="962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304800</xdr:colOff>
      <xdr:row>20</xdr:row>
      <xdr:rowOff>0</xdr:rowOff>
    </xdr:from>
    <xdr:ext cx="1038225" cy="28575"/>
    <xdr:sp>
      <xdr:nvSpPr>
        <xdr:cNvPr id="8" name="Text Box 7"/>
        <xdr:cNvSpPr txBox="1">
          <a:spLocks noChangeArrowheads="1"/>
        </xdr:cNvSpPr>
      </xdr:nvSpPr>
      <xdr:spPr>
        <a:xfrm>
          <a:off x="4714875" y="5829300"/>
          <a:ext cx="1038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206</xdr:row>
      <xdr:rowOff>0</xdr:rowOff>
    </xdr:from>
    <xdr:ext cx="104775" cy="238125"/>
    <xdr:sp>
      <xdr:nvSpPr>
        <xdr:cNvPr id="1" name="Text Box 7"/>
        <xdr:cNvSpPr txBox="1">
          <a:spLocks noChangeArrowheads="1"/>
        </xdr:cNvSpPr>
      </xdr:nvSpPr>
      <xdr:spPr>
        <a:xfrm>
          <a:off x="5133975" y="632364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304800</xdr:colOff>
      <xdr:row>206</xdr:row>
      <xdr:rowOff>0</xdr:rowOff>
    </xdr:from>
    <xdr:ext cx="619125" cy="238125"/>
    <xdr:sp>
      <xdr:nvSpPr>
        <xdr:cNvPr id="2" name="Text Box 7"/>
        <xdr:cNvSpPr txBox="1">
          <a:spLocks noChangeArrowheads="1"/>
        </xdr:cNvSpPr>
      </xdr:nvSpPr>
      <xdr:spPr>
        <a:xfrm>
          <a:off x="4972050" y="63236475"/>
          <a:ext cx="619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206</xdr:row>
      <xdr:rowOff>0</xdr:rowOff>
    </xdr:from>
    <xdr:ext cx="76200" cy="238125"/>
    <xdr:sp>
      <xdr:nvSpPr>
        <xdr:cNvPr id="3" name="Text Box 7"/>
        <xdr:cNvSpPr txBox="1">
          <a:spLocks noChangeArrowheads="1"/>
        </xdr:cNvSpPr>
      </xdr:nvSpPr>
      <xdr:spPr>
        <a:xfrm>
          <a:off x="5438775" y="63236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304800</xdr:colOff>
      <xdr:row>206</xdr:row>
      <xdr:rowOff>0</xdr:rowOff>
    </xdr:from>
    <xdr:ext cx="990600" cy="238125"/>
    <xdr:sp>
      <xdr:nvSpPr>
        <xdr:cNvPr id="4" name="Text Box 7"/>
        <xdr:cNvSpPr txBox="1">
          <a:spLocks noChangeArrowheads="1"/>
        </xdr:cNvSpPr>
      </xdr:nvSpPr>
      <xdr:spPr>
        <a:xfrm>
          <a:off x="5857875" y="632364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ukesh\Downloads\Rikti%20Kumaun%20Mandal%20LT\Rikti%20Kumaun%20Mandal%20LT\Bageshw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5"/>
      <sheetName val="form-6"/>
      <sheetName val="form-7"/>
      <sheetName val="form-8"/>
      <sheetName val="Sheet1"/>
    </sheetNames>
    <sheetDataSet>
      <sheetData sheetId="2">
        <row r="8">
          <cell r="H8">
            <v>0</v>
          </cell>
          <cell r="K8">
            <v>1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  <cell r="AL8">
            <v>0</v>
          </cell>
          <cell r="AO8">
            <v>0</v>
          </cell>
          <cell r="AR8">
            <v>0</v>
          </cell>
          <cell r="AU8">
            <v>0</v>
          </cell>
          <cell r="AX8">
            <v>0</v>
          </cell>
          <cell r="AY8">
            <v>12</v>
          </cell>
          <cell r="AZ8">
            <v>11</v>
          </cell>
          <cell r="BA8">
            <v>1</v>
          </cell>
        </row>
        <row r="9">
          <cell r="H9">
            <v>0</v>
          </cell>
          <cell r="K9">
            <v>1</v>
          </cell>
          <cell r="N9">
            <v>0</v>
          </cell>
          <cell r="Q9">
            <v>2</v>
          </cell>
          <cell r="T9">
            <v>1</v>
          </cell>
          <cell r="W9">
            <v>0</v>
          </cell>
          <cell r="Z9">
            <v>1</v>
          </cell>
          <cell r="AC9">
            <v>1</v>
          </cell>
          <cell r="AF9">
            <v>0</v>
          </cell>
          <cell r="AI9">
            <v>0</v>
          </cell>
          <cell r="AL9">
            <v>0</v>
          </cell>
          <cell r="AO9">
            <v>0</v>
          </cell>
          <cell r="AR9">
            <v>0</v>
          </cell>
          <cell r="AU9">
            <v>0</v>
          </cell>
          <cell r="AX9">
            <v>0</v>
          </cell>
          <cell r="AY9">
            <v>11</v>
          </cell>
          <cell r="AZ9">
            <v>5</v>
          </cell>
          <cell r="BA9">
            <v>6</v>
          </cell>
        </row>
        <row r="10">
          <cell r="H10">
            <v>0</v>
          </cell>
          <cell r="K10">
            <v>0</v>
          </cell>
          <cell r="N10">
            <v>0</v>
          </cell>
          <cell r="Q10">
            <v>2</v>
          </cell>
          <cell r="T10">
            <v>1</v>
          </cell>
          <cell r="W10">
            <v>0</v>
          </cell>
          <cell r="Z10">
            <v>1</v>
          </cell>
          <cell r="AC10">
            <v>1</v>
          </cell>
          <cell r="AF10">
            <v>0</v>
          </cell>
          <cell r="AI10">
            <v>0</v>
          </cell>
          <cell r="AL10">
            <v>0</v>
          </cell>
          <cell r="AO10">
            <v>0</v>
          </cell>
          <cell r="AR10">
            <v>0</v>
          </cell>
          <cell r="AU10">
            <v>0</v>
          </cell>
          <cell r="AX10">
            <v>0</v>
          </cell>
          <cell r="AY10">
            <v>10</v>
          </cell>
          <cell r="AZ10">
            <v>5</v>
          </cell>
          <cell r="BA10">
            <v>5</v>
          </cell>
        </row>
        <row r="11">
          <cell r="H11">
            <v>1</v>
          </cell>
          <cell r="K11">
            <v>0</v>
          </cell>
          <cell r="N11">
            <v>0</v>
          </cell>
          <cell r="Q11">
            <v>0</v>
          </cell>
          <cell r="T11">
            <v>1</v>
          </cell>
          <cell r="W11">
            <v>0</v>
          </cell>
          <cell r="Z11">
            <v>1</v>
          </cell>
          <cell r="AC11">
            <v>0</v>
          </cell>
          <cell r="AF11">
            <v>0</v>
          </cell>
          <cell r="AI11">
            <v>0</v>
          </cell>
          <cell r="AL11">
            <v>0</v>
          </cell>
          <cell r="AO11">
            <v>0</v>
          </cell>
          <cell r="AR11">
            <v>0</v>
          </cell>
          <cell r="AU11">
            <v>0</v>
          </cell>
          <cell r="AX11">
            <v>0</v>
          </cell>
          <cell r="AY11">
            <v>10</v>
          </cell>
          <cell r="AZ11">
            <v>7</v>
          </cell>
          <cell r="BA11">
            <v>3</v>
          </cell>
        </row>
        <row r="12">
          <cell r="H12">
            <v>1</v>
          </cell>
          <cell r="K12">
            <v>1</v>
          </cell>
          <cell r="N12">
            <v>0</v>
          </cell>
          <cell r="Q12">
            <v>0</v>
          </cell>
          <cell r="T12">
            <v>1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  <cell r="AL12">
            <v>0</v>
          </cell>
          <cell r="AO12">
            <v>0</v>
          </cell>
          <cell r="AR12">
            <v>0</v>
          </cell>
          <cell r="AU12">
            <v>0</v>
          </cell>
          <cell r="AX12">
            <v>0</v>
          </cell>
          <cell r="AY12">
            <v>5</v>
          </cell>
          <cell r="AZ12">
            <v>2</v>
          </cell>
          <cell r="BA12">
            <v>3</v>
          </cell>
        </row>
        <row r="13"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  <cell r="AL13">
            <v>0</v>
          </cell>
          <cell r="AO13">
            <v>0</v>
          </cell>
          <cell r="AR13">
            <v>0</v>
          </cell>
          <cell r="AU13">
            <v>0</v>
          </cell>
          <cell r="AX13">
            <v>0</v>
          </cell>
          <cell r="AY13">
            <v>5</v>
          </cell>
          <cell r="AZ13">
            <v>5</v>
          </cell>
          <cell r="BA13">
            <v>0</v>
          </cell>
        </row>
        <row r="14"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  <cell r="AL14">
            <v>0</v>
          </cell>
          <cell r="AO14">
            <v>0</v>
          </cell>
          <cell r="AR14">
            <v>0</v>
          </cell>
          <cell r="AU14">
            <v>0</v>
          </cell>
          <cell r="AX14">
            <v>0</v>
          </cell>
          <cell r="AY14">
            <v>7</v>
          </cell>
          <cell r="AZ14">
            <v>7</v>
          </cell>
          <cell r="BA14">
            <v>0</v>
          </cell>
        </row>
        <row r="15"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1</v>
          </cell>
          <cell r="W15">
            <v>0</v>
          </cell>
          <cell r="Z15">
            <v>1</v>
          </cell>
          <cell r="AC15">
            <v>0</v>
          </cell>
          <cell r="AF15">
            <v>0</v>
          </cell>
          <cell r="AI15">
            <v>0</v>
          </cell>
          <cell r="AL15">
            <v>0</v>
          </cell>
          <cell r="AO15">
            <v>0</v>
          </cell>
          <cell r="AR15">
            <v>0</v>
          </cell>
          <cell r="AU15">
            <v>0</v>
          </cell>
          <cell r="AX15">
            <v>0</v>
          </cell>
          <cell r="AY15">
            <v>11</v>
          </cell>
          <cell r="AZ15">
            <v>9</v>
          </cell>
          <cell r="BA15">
            <v>2</v>
          </cell>
        </row>
        <row r="16">
          <cell r="H16">
            <v>0</v>
          </cell>
          <cell r="K16">
            <v>1</v>
          </cell>
          <cell r="N16">
            <v>0</v>
          </cell>
          <cell r="Q16">
            <v>0</v>
          </cell>
          <cell r="T16">
            <v>1</v>
          </cell>
          <cell r="W16">
            <v>0</v>
          </cell>
          <cell r="Z16">
            <v>1</v>
          </cell>
          <cell r="AC16">
            <v>0</v>
          </cell>
          <cell r="AF16">
            <v>0</v>
          </cell>
          <cell r="AI16">
            <v>0</v>
          </cell>
          <cell r="AL16">
            <v>0</v>
          </cell>
          <cell r="AO16">
            <v>0</v>
          </cell>
          <cell r="AR16">
            <v>0</v>
          </cell>
          <cell r="AU16">
            <v>0</v>
          </cell>
          <cell r="AX16">
            <v>0</v>
          </cell>
          <cell r="AY16">
            <v>7</v>
          </cell>
          <cell r="AZ16">
            <v>4</v>
          </cell>
          <cell r="BA16">
            <v>3</v>
          </cell>
        </row>
        <row r="17"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1</v>
          </cell>
          <cell r="AC17">
            <v>0</v>
          </cell>
          <cell r="AF17">
            <v>0</v>
          </cell>
          <cell r="AI17">
            <v>0</v>
          </cell>
          <cell r="AL17">
            <v>0</v>
          </cell>
          <cell r="AO17">
            <v>0</v>
          </cell>
          <cell r="AR17">
            <v>0</v>
          </cell>
          <cell r="AU17">
            <v>0</v>
          </cell>
          <cell r="AX17">
            <v>0</v>
          </cell>
          <cell r="AY17">
            <v>7</v>
          </cell>
          <cell r="AZ17">
            <v>6</v>
          </cell>
          <cell r="BA17">
            <v>1</v>
          </cell>
        </row>
        <row r="18">
          <cell r="H18">
            <v>0</v>
          </cell>
          <cell r="K18">
            <v>0</v>
          </cell>
          <cell r="N18">
            <v>1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  <cell r="AL18">
            <v>0</v>
          </cell>
          <cell r="AO18">
            <v>0</v>
          </cell>
          <cell r="AR18">
            <v>0</v>
          </cell>
          <cell r="AU18">
            <v>0</v>
          </cell>
          <cell r="AX18">
            <v>0</v>
          </cell>
          <cell r="AY18">
            <v>7</v>
          </cell>
          <cell r="AZ18">
            <v>6</v>
          </cell>
          <cell r="BA18">
            <v>1</v>
          </cell>
        </row>
        <row r="19"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  <cell r="AL19">
            <v>0</v>
          </cell>
          <cell r="AO19">
            <v>0</v>
          </cell>
          <cell r="AR19">
            <v>0</v>
          </cell>
          <cell r="AU19">
            <v>0</v>
          </cell>
          <cell r="AX19">
            <v>0</v>
          </cell>
          <cell r="AY19">
            <v>7</v>
          </cell>
          <cell r="AZ19">
            <v>7</v>
          </cell>
          <cell r="BA19">
            <v>0</v>
          </cell>
        </row>
        <row r="20"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  <cell r="AL20">
            <v>0</v>
          </cell>
          <cell r="AO20">
            <v>0</v>
          </cell>
          <cell r="AR20">
            <v>0</v>
          </cell>
          <cell r="AU20">
            <v>0</v>
          </cell>
          <cell r="AX20">
            <v>0</v>
          </cell>
          <cell r="AY20">
            <v>7</v>
          </cell>
          <cell r="AZ20">
            <v>7</v>
          </cell>
          <cell r="BA20">
            <v>0</v>
          </cell>
        </row>
        <row r="21"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  <cell r="AL21">
            <v>0</v>
          </cell>
          <cell r="AO21">
            <v>0</v>
          </cell>
          <cell r="AR21">
            <v>0</v>
          </cell>
          <cell r="AU21">
            <v>0</v>
          </cell>
          <cell r="AX21">
            <v>0</v>
          </cell>
          <cell r="AY21">
            <v>9</v>
          </cell>
          <cell r="AZ21">
            <v>9</v>
          </cell>
          <cell r="BA21">
            <v>0</v>
          </cell>
        </row>
        <row r="22">
          <cell r="H22">
            <v>1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1</v>
          </cell>
          <cell r="AF22">
            <v>0</v>
          </cell>
          <cell r="AI22">
            <v>0</v>
          </cell>
          <cell r="AL22">
            <v>0</v>
          </cell>
          <cell r="AO22">
            <v>0</v>
          </cell>
          <cell r="AR22">
            <v>0</v>
          </cell>
          <cell r="AU22">
            <v>0</v>
          </cell>
          <cell r="AX22">
            <v>0</v>
          </cell>
          <cell r="AY22">
            <v>7</v>
          </cell>
          <cell r="AZ22">
            <v>5</v>
          </cell>
          <cell r="BA22">
            <v>2</v>
          </cell>
        </row>
        <row r="23"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  <cell r="AL23">
            <v>0</v>
          </cell>
          <cell r="AO23">
            <v>0</v>
          </cell>
          <cell r="AR23">
            <v>0</v>
          </cell>
          <cell r="AU23">
            <v>0</v>
          </cell>
          <cell r="AX23">
            <v>0</v>
          </cell>
          <cell r="AY23">
            <v>7</v>
          </cell>
          <cell r="AZ23">
            <v>7</v>
          </cell>
          <cell r="BA23">
            <v>0</v>
          </cell>
        </row>
        <row r="24"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  <cell r="AL24">
            <v>0</v>
          </cell>
          <cell r="AO24">
            <v>0</v>
          </cell>
          <cell r="AR24">
            <v>0</v>
          </cell>
          <cell r="AU24">
            <v>0</v>
          </cell>
          <cell r="AX24">
            <v>0</v>
          </cell>
          <cell r="AY24">
            <v>5</v>
          </cell>
          <cell r="AZ24">
            <v>5</v>
          </cell>
          <cell r="BA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  <cell r="AL25">
            <v>0</v>
          </cell>
          <cell r="AO25">
            <v>0</v>
          </cell>
          <cell r="AR25">
            <v>0</v>
          </cell>
          <cell r="AU25">
            <v>0</v>
          </cell>
          <cell r="AX25">
            <v>0</v>
          </cell>
          <cell r="AY25">
            <v>11</v>
          </cell>
          <cell r="AZ25">
            <v>11</v>
          </cell>
          <cell r="BA25">
            <v>0</v>
          </cell>
        </row>
        <row r="26"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1</v>
          </cell>
          <cell r="AC26">
            <v>0</v>
          </cell>
          <cell r="AF26">
            <v>0</v>
          </cell>
          <cell r="AI26">
            <v>0</v>
          </cell>
          <cell r="AL26">
            <v>0</v>
          </cell>
          <cell r="AO26">
            <v>0</v>
          </cell>
          <cell r="AR26">
            <v>0</v>
          </cell>
          <cell r="AU26">
            <v>0</v>
          </cell>
          <cell r="AX26">
            <v>0</v>
          </cell>
          <cell r="AY26">
            <v>7</v>
          </cell>
          <cell r="AZ26">
            <v>6</v>
          </cell>
          <cell r="BA26">
            <v>1</v>
          </cell>
        </row>
        <row r="27"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  <cell r="AL27">
            <v>0</v>
          </cell>
          <cell r="AO27">
            <v>0</v>
          </cell>
          <cell r="AR27">
            <v>0</v>
          </cell>
          <cell r="AU27">
            <v>0</v>
          </cell>
          <cell r="AX27">
            <v>0</v>
          </cell>
          <cell r="AY27">
            <v>8</v>
          </cell>
          <cell r="AZ27">
            <v>8</v>
          </cell>
          <cell r="BA27">
            <v>0</v>
          </cell>
        </row>
        <row r="28"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1</v>
          </cell>
          <cell r="AC28">
            <v>0</v>
          </cell>
          <cell r="AF28">
            <v>0</v>
          </cell>
          <cell r="AI28">
            <v>0</v>
          </cell>
          <cell r="AL28">
            <v>0</v>
          </cell>
          <cell r="AO28">
            <v>0</v>
          </cell>
          <cell r="AR28">
            <v>0</v>
          </cell>
          <cell r="AU28">
            <v>0</v>
          </cell>
          <cell r="AX28">
            <v>0</v>
          </cell>
          <cell r="AY28">
            <v>8</v>
          </cell>
          <cell r="AZ28">
            <v>7</v>
          </cell>
          <cell r="BA28">
            <v>1</v>
          </cell>
        </row>
        <row r="29"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  <cell r="AL29">
            <v>0</v>
          </cell>
          <cell r="AO29">
            <v>0</v>
          </cell>
          <cell r="AR29">
            <v>0</v>
          </cell>
          <cell r="AU29">
            <v>0</v>
          </cell>
          <cell r="AX29">
            <v>0</v>
          </cell>
          <cell r="AY29">
            <v>7</v>
          </cell>
          <cell r="AZ29">
            <v>7</v>
          </cell>
          <cell r="BA29">
            <v>0</v>
          </cell>
        </row>
        <row r="30"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1</v>
          </cell>
          <cell r="W30">
            <v>0</v>
          </cell>
          <cell r="Z30">
            <v>1</v>
          </cell>
          <cell r="AC30">
            <v>0</v>
          </cell>
          <cell r="AF30">
            <v>0</v>
          </cell>
          <cell r="AI30">
            <v>0</v>
          </cell>
          <cell r="AL30">
            <v>0</v>
          </cell>
          <cell r="AO30">
            <v>0</v>
          </cell>
          <cell r="AR30">
            <v>0</v>
          </cell>
          <cell r="AU30">
            <v>0</v>
          </cell>
          <cell r="AX30">
            <v>0</v>
          </cell>
          <cell r="AY30">
            <v>9</v>
          </cell>
          <cell r="AZ30">
            <v>7</v>
          </cell>
          <cell r="BA30">
            <v>2</v>
          </cell>
        </row>
        <row r="31"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1</v>
          </cell>
          <cell r="W31">
            <v>0</v>
          </cell>
          <cell r="Z31">
            <v>1</v>
          </cell>
          <cell r="AC31">
            <v>0</v>
          </cell>
          <cell r="AF31">
            <v>0</v>
          </cell>
          <cell r="AI31">
            <v>0</v>
          </cell>
          <cell r="AL31">
            <v>0</v>
          </cell>
          <cell r="AO31">
            <v>0</v>
          </cell>
          <cell r="AR31">
            <v>0</v>
          </cell>
          <cell r="AU31">
            <v>0</v>
          </cell>
          <cell r="AX31">
            <v>0</v>
          </cell>
          <cell r="AY31">
            <v>7</v>
          </cell>
          <cell r="AZ31">
            <v>5</v>
          </cell>
          <cell r="BA31">
            <v>2</v>
          </cell>
        </row>
        <row r="32">
          <cell r="H32">
            <v>0</v>
          </cell>
          <cell r="K32">
            <v>0</v>
          </cell>
          <cell r="N32">
            <v>1</v>
          </cell>
          <cell r="Q32">
            <v>0</v>
          </cell>
          <cell r="T32">
            <v>0</v>
          </cell>
          <cell r="W32">
            <v>0</v>
          </cell>
          <cell r="Z32">
            <v>0</v>
          </cell>
          <cell r="AC32">
            <v>1</v>
          </cell>
          <cell r="AF32">
            <v>0</v>
          </cell>
          <cell r="AI32">
            <v>0</v>
          </cell>
          <cell r="AL32">
            <v>0</v>
          </cell>
          <cell r="AO32">
            <v>0</v>
          </cell>
          <cell r="AR32">
            <v>0</v>
          </cell>
          <cell r="AU32">
            <v>0</v>
          </cell>
          <cell r="AX32">
            <v>0</v>
          </cell>
          <cell r="AY32">
            <v>7</v>
          </cell>
          <cell r="AZ32">
            <v>5</v>
          </cell>
          <cell r="BA32">
            <v>2</v>
          </cell>
        </row>
        <row r="33">
          <cell r="H33">
            <v>0</v>
          </cell>
          <cell r="K33">
            <v>0</v>
          </cell>
          <cell r="N33">
            <v>1</v>
          </cell>
          <cell r="Q33">
            <v>0</v>
          </cell>
          <cell r="T33">
            <v>0</v>
          </cell>
          <cell r="W33">
            <v>0</v>
          </cell>
          <cell r="Z33">
            <v>0</v>
          </cell>
          <cell r="AC33">
            <v>0</v>
          </cell>
          <cell r="AF33">
            <v>0</v>
          </cell>
          <cell r="AI33">
            <v>0</v>
          </cell>
          <cell r="AL33">
            <v>0</v>
          </cell>
          <cell r="AO33">
            <v>0</v>
          </cell>
          <cell r="AR33">
            <v>0</v>
          </cell>
          <cell r="AU33">
            <v>0</v>
          </cell>
          <cell r="AX33">
            <v>0</v>
          </cell>
          <cell r="AY33">
            <v>7</v>
          </cell>
          <cell r="AZ33">
            <v>6</v>
          </cell>
          <cell r="BA33">
            <v>1</v>
          </cell>
        </row>
        <row r="34"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1</v>
          </cell>
          <cell r="W34">
            <v>0</v>
          </cell>
          <cell r="Z34">
            <v>1</v>
          </cell>
          <cell r="AC34">
            <v>0</v>
          </cell>
          <cell r="AF34">
            <v>0</v>
          </cell>
          <cell r="AI34">
            <v>0</v>
          </cell>
          <cell r="AL34">
            <v>0</v>
          </cell>
          <cell r="AO34">
            <v>0</v>
          </cell>
          <cell r="AR34">
            <v>0</v>
          </cell>
          <cell r="AU34">
            <v>0</v>
          </cell>
          <cell r="AX34">
            <v>0</v>
          </cell>
          <cell r="AY34">
            <v>7</v>
          </cell>
          <cell r="AZ34">
            <v>5</v>
          </cell>
          <cell r="BA34">
            <v>2</v>
          </cell>
        </row>
        <row r="35"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  <cell r="AL35">
            <v>0</v>
          </cell>
          <cell r="AO35">
            <v>0</v>
          </cell>
          <cell r="AR35">
            <v>0</v>
          </cell>
          <cell r="AU35">
            <v>0</v>
          </cell>
          <cell r="AX35">
            <v>0</v>
          </cell>
          <cell r="AY35">
            <v>9</v>
          </cell>
          <cell r="AZ35">
            <v>9</v>
          </cell>
          <cell r="BA35">
            <v>0</v>
          </cell>
        </row>
        <row r="36">
          <cell r="H36">
            <v>1</v>
          </cell>
          <cell r="K36">
            <v>1</v>
          </cell>
          <cell r="N36">
            <v>0</v>
          </cell>
          <cell r="Q36">
            <v>1</v>
          </cell>
          <cell r="T36">
            <v>1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  <cell r="AL36">
            <v>0</v>
          </cell>
          <cell r="AO36">
            <v>0</v>
          </cell>
          <cell r="AR36">
            <v>0</v>
          </cell>
          <cell r="AU36">
            <v>0</v>
          </cell>
          <cell r="AX36">
            <v>0</v>
          </cell>
          <cell r="AY36">
            <v>5</v>
          </cell>
          <cell r="AZ36">
            <v>1</v>
          </cell>
          <cell r="BA36">
            <v>4</v>
          </cell>
        </row>
        <row r="37">
          <cell r="H37">
            <v>0</v>
          </cell>
          <cell r="K37">
            <v>1</v>
          </cell>
          <cell r="N37">
            <v>0</v>
          </cell>
          <cell r="Q37">
            <v>0</v>
          </cell>
          <cell r="T37">
            <v>1</v>
          </cell>
          <cell r="W37">
            <v>0</v>
          </cell>
          <cell r="Z37">
            <v>1</v>
          </cell>
          <cell r="AC37">
            <v>0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0</v>
          </cell>
          <cell r="AU37">
            <v>0</v>
          </cell>
          <cell r="AX37">
            <v>0</v>
          </cell>
          <cell r="AY37">
            <v>9</v>
          </cell>
          <cell r="AZ37">
            <v>6</v>
          </cell>
          <cell r="BA37">
            <v>3</v>
          </cell>
        </row>
        <row r="38">
          <cell r="H38">
            <v>2</v>
          </cell>
          <cell r="K38">
            <v>0</v>
          </cell>
          <cell r="N38">
            <v>0</v>
          </cell>
          <cell r="Q38">
            <v>1</v>
          </cell>
          <cell r="T38">
            <v>0</v>
          </cell>
          <cell r="W38">
            <v>0</v>
          </cell>
          <cell r="Z38">
            <v>1</v>
          </cell>
          <cell r="AC38">
            <v>1</v>
          </cell>
          <cell r="AF38">
            <v>0</v>
          </cell>
          <cell r="AI38">
            <v>0</v>
          </cell>
          <cell r="AL38">
            <v>0</v>
          </cell>
          <cell r="AO38">
            <v>0</v>
          </cell>
          <cell r="AR38">
            <v>0</v>
          </cell>
          <cell r="AU38">
            <v>0</v>
          </cell>
          <cell r="AX38">
            <v>0</v>
          </cell>
          <cell r="AY38">
            <v>10</v>
          </cell>
          <cell r="AZ38">
            <v>5</v>
          </cell>
          <cell r="BA38">
            <v>5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1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  <cell r="AL39">
            <v>0</v>
          </cell>
          <cell r="AO39">
            <v>0</v>
          </cell>
          <cell r="AR39">
            <v>0</v>
          </cell>
          <cell r="AU39">
            <v>0</v>
          </cell>
          <cell r="AX39">
            <v>0</v>
          </cell>
          <cell r="AY39">
            <v>5</v>
          </cell>
          <cell r="AZ39">
            <v>4</v>
          </cell>
          <cell r="BA39">
            <v>1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1</v>
          </cell>
          <cell r="W40">
            <v>0</v>
          </cell>
          <cell r="Z40">
            <v>0</v>
          </cell>
          <cell r="AC40">
            <v>1</v>
          </cell>
          <cell r="AF40">
            <v>0</v>
          </cell>
          <cell r="AI40">
            <v>0</v>
          </cell>
          <cell r="AL40">
            <v>0</v>
          </cell>
          <cell r="AO40">
            <v>0</v>
          </cell>
          <cell r="AR40">
            <v>0</v>
          </cell>
          <cell r="AU40">
            <v>0</v>
          </cell>
          <cell r="AX40">
            <v>0</v>
          </cell>
          <cell r="AY40">
            <v>7</v>
          </cell>
          <cell r="AZ40">
            <v>5</v>
          </cell>
          <cell r="BA40">
            <v>2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1</v>
          </cell>
          <cell r="AC41">
            <v>0</v>
          </cell>
          <cell r="AF41">
            <v>0</v>
          </cell>
          <cell r="AI41">
            <v>0</v>
          </cell>
          <cell r="AL41">
            <v>0</v>
          </cell>
          <cell r="AO41">
            <v>0</v>
          </cell>
          <cell r="AR41">
            <v>0</v>
          </cell>
          <cell r="AU41">
            <v>0</v>
          </cell>
          <cell r="AX41">
            <v>0</v>
          </cell>
          <cell r="AY41">
            <v>10</v>
          </cell>
          <cell r="AZ41">
            <v>9</v>
          </cell>
          <cell r="BA41">
            <v>1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1</v>
          </cell>
          <cell r="AC42">
            <v>0</v>
          </cell>
          <cell r="AF42">
            <v>0</v>
          </cell>
          <cell r="AI42">
            <v>0</v>
          </cell>
          <cell r="AL42">
            <v>0</v>
          </cell>
          <cell r="AO42">
            <v>0</v>
          </cell>
          <cell r="AR42">
            <v>0</v>
          </cell>
          <cell r="AU42">
            <v>0</v>
          </cell>
          <cell r="AX42">
            <v>0</v>
          </cell>
          <cell r="AY42">
            <v>7</v>
          </cell>
          <cell r="AZ42">
            <v>6</v>
          </cell>
          <cell r="BA42">
            <v>1</v>
          </cell>
        </row>
        <row r="43"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  <cell r="AL43">
            <v>0</v>
          </cell>
          <cell r="AO43">
            <v>0</v>
          </cell>
          <cell r="AR43">
            <v>0</v>
          </cell>
          <cell r="AU43">
            <v>0</v>
          </cell>
          <cell r="AX43">
            <v>0</v>
          </cell>
          <cell r="AY43">
            <v>9</v>
          </cell>
          <cell r="AZ43">
            <v>8</v>
          </cell>
          <cell r="BA43">
            <v>1</v>
          </cell>
        </row>
        <row r="44"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</v>
          </cell>
          <cell r="W44">
            <v>0</v>
          </cell>
          <cell r="Z44">
            <v>1</v>
          </cell>
          <cell r="AC44">
            <v>1</v>
          </cell>
          <cell r="AF44">
            <v>1</v>
          </cell>
          <cell r="AI44">
            <v>0</v>
          </cell>
          <cell r="AL44">
            <v>0</v>
          </cell>
          <cell r="AO44">
            <v>0</v>
          </cell>
          <cell r="AR44">
            <v>0</v>
          </cell>
          <cell r="AU44">
            <v>0</v>
          </cell>
          <cell r="AX44">
            <v>0</v>
          </cell>
          <cell r="AY44">
            <v>9</v>
          </cell>
          <cell r="AZ44">
            <v>5</v>
          </cell>
          <cell r="BA44">
            <v>4</v>
          </cell>
        </row>
        <row r="45">
          <cell r="H45">
            <v>1</v>
          </cell>
          <cell r="K45">
            <v>0</v>
          </cell>
          <cell r="N45">
            <v>0</v>
          </cell>
          <cell r="Q45">
            <v>0</v>
          </cell>
          <cell r="T45">
            <v>1</v>
          </cell>
          <cell r="W45">
            <v>0</v>
          </cell>
          <cell r="Z45">
            <v>1</v>
          </cell>
          <cell r="AC45">
            <v>0</v>
          </cell>
          <cell r="AF45">
            <v>0</v>
          </cell>
          <cell r="AI45">
            <v>0</v>
          </cell>
          <cell r="AL45">
            <v>0</v>
          </cell>
          <cell r="AO45">
            <v>0</v>
          </cell>
          <cell r="AR45">
            <v>0</v>
          </cell>
          <cell r="AU45">
            <v>0</v>
          </cell>
          <cell r="AX45">
            <v>0</v>
          </cell>
          <cell r="AY45">
            <v>7</v>
          </cell>
          <cell r="AZ45">
            <v>4</v>
          </cell>
          <cell r="BA45">
            <v>3</v>
          </cell>
        </row>
        <row r="46"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1</v>
          </cell>
          <cell r="AC46">
            <v>0</v>
          </cell>
          <cell r="AF46">
            <v>0</v>
          </cell>
          <cell r="AI46">
            <v>0</v>
          </cell>
          <cell r="AL46">
            <v>0</v>
          </cell>
          <cell r="AO46">
            <v>0</v>
          </cell>
          <cell r="AR46">
            <v>0</v>
          </cell>
          <cell r="AU46">
            <v>0</v>
          </cell>
          <cell r="AX46">
            <v>0</v>
          </cell>
          <cell r="AY46">
            <v>7</v>
          </cell>
          <cell r="AZ46">
            <v>6</v>
          </cell>
          <cell r="BA46">
            <v>1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1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  <cell r="AL47">
            <v>0</v>
          </cell>
          <cell r="AO47">
            <v>0</v>
          </cell>
          <cell r="AR47">
            <v>0</v>
          </cell>
          <cell r="AU47">
            <v>0</v>
          </cell>
          <cell r="AX47">
            <v>0</v>
          </cell>
          <cell r="AY47">
            <v>5</v>
          </cell>
          <cell r="AZ47">
            <v>4</v>
          </cell>
          <cell r="BA47">
            <v>1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1</v>
          </cell>
          <cell r="T48">
            <v>1</v>
          </cell>
          <cell r="W48">
            <v>0</v>
          </cell>
          <cell r="Z48">
            <v>1</v>
          </cell>
          <cell r="AC48">
            <v>1</v>
          </cell>
          <cell r="AF48">
            <v>0</v>
          </cell>
          <cell r="AI48">
            <v>0</v>
          </cell>
          <cell r="AL48">
            <v>0</v>
          </cell>
          <cell r="AO48">
            <v>0</v>
          </cell>
          <cell r="AR48">
            <v>0</v>
          </cell>
          <cell r="AU48">
            <v>0</v>
          </cell>
          <cell r="AX48">
            <v>0</v>
          </cell>
          <cell r="AY48">
            <v>7</v>
          </cell>
          <cell r="AZ48">
            <v>3</v>
          </cell>
          <cell r="BA48">
            <v>4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1</v>
          </cell>
          <cell r="W49">
            <v>0</v>
          </cell>
          <cell r="Z49">
            <v>0</v>
          </cell>
          <cell r="AC49">
            <v>1</v>
          </cell>
          <cell r="AF49">
            <v>0</v>
          </cell>
          <cell r="AI49">
            <v>0</v>
          </cell>
          <cell r="AL49">
            <v>0</v>
          </cell>
          <cell r="AO49">
            <v>0</v>
          </cell>
          <cell r="AR49">
            <v>0</v>
          </cell>
          <cell r="AU49">
            <v>0</v>
          </cell>
          <cell r="AX49">
            <v>0</v>
          </cell>
          <cell r="AY49">
            <v>9</v>
          </cell>
          <cell r="AZ49">
            <v>7</v>
          </cell>
          <cell r="BA49">
            <v>2</v>
          </cell>
        </row>
        <row r="50">
          <cell r="H50">
            <v>1</v>
          </cell>
          <cell r="K50">
            <v>0</v>
          </cell>
          <cell r="N50">
            <v>0</v>
          </cell>
          <cell r="Q50">
            <v>0</v>
          </cell>
          <cell r="T50">
            <v>1</v>
          </cell>
          <cell r="W50">
            <v>0</v>
          </cell>
          <cell r="Z50">
            <v>0</v>
          </cell>
          <cell r="AC50">
            <v>1</v>
          </cell>
          <cell r="AF50">
            <v>0</v>
          </cell>
          <cell r="AI50">
            <v>0</v>
          </cell>
          <cell r="AL50">
            <v>0</v>
          </cell>
          <cell r="AO50">
            <v>0</v>
          </cell>
          <cell r="AR50">
            <v>0</v>
          </cell>
          <cell r="AU50">
            <v>0</v>
          </cell>
          <cell r="AX50">
            <v>0</v>
          </cell>
          <cell r="AY50">
            <v>7</v>
          </cell>
          <cell r="AZ50">
            <v>4</v>
          </cell>
          <cell r="BA50">
            <v>3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1</v>
          </cell>
          <cell r="W51">
            <v>1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  <cell r="AL51">
            <v>0</v>
          </cell>
          <cell r="AO51">
            <v>0</v>
          </cell>
          <cell r="AR51">
            <v>0</v>
          </cell>
          <cell r="AU51">
            <v>0</v>
          </cell>
          <cell r="AX51">
            <v>0</v>
          </cell>
          <cell r="AY51">
            <v>8</v>
          </cell>
          <cell r="AZ51">
            <v>6</v>
          </cell>
          <cell r="BA51">
            <v>2</v>
          </cell>
        </row>
        <row r="52"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1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  <cell r="AL52">
            <v>0</v>
          </cell>
          <cell r="AO52">
            <v>0</v>
          </cell>
          <cell r="AR52">
            <v>0</v>
          </cell>
          <cell r="AU52">
            <v>0</v>
          </cell>
          <cell r="AX52">
            <v>0</v>
          </cell>
          <cell r="AY52">
            <v>5</v>
          </cell>
          <cell r="AZ52">
            <v>4</v>
          </cell>
          <cell r="BA52">
            <v>1</v>
          </cell>
        </row>
        <row r="53">
          <cell r="H53">
            <v>1</v>
          </cell>
          <cell r="K53">
            <v>0</v>
          </cell>
          <cell r="N53">
            <v>0</v>
          </cell>
          <cell r="Q53">
            <v>0</v>
          </cell>
          <cell r="T53">
            <v>1</v>
          </cell>
          <cell r="W53">
            <v>0</v>
          </cell>
          <cell r="Z53">
            <v>0</v>
          </cell>
          <cell r="AC53">
            <v>0</v>
          </cell>
          <cell r="AF53">
            <v>0</v>
          </cell>
          <cell r="AI53">
            <v>0</v>
          </cell>
          <cell r="AL53">
            <v>0</v>
          </cell>
          <cell r="AO53">
            <v>0</v>
          </cell>
          <cell r="AR53">
            <v>0</v>
          </cell>
          <cell r="AU53">
            <v>0</v>
          </cell>
          <cell r="AX53">
            <v>0</v>
          </cell>
          <cell r="AY53">
            <v>5</v>
          </cell>
          <cell r="AZ53">
            <v>3</v>
          </cell>
          <cell r="BA53">
            <v>2</v>
          </cell>
        </row>
        <row r="54"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  <cell r="AL54">
            <v>0</v>
          </cell>
          <cell r="AO54">
            <v>0</v>
          </cell>
          <cell r="AR54">
            <v>0</v>
          </cell>
          <cell r="AU54">
            <v>0</v>
          </cell>
          <cell r="AX54">
            <v>0</v>
          </cell>
          <cell r="AY54">
            <v>9</v>
          </cell>
          <cell r="AZ54">
            <v>9</v>
          </cell>
          <cell r="BA54">
            <v>0</v>
          </cell>
        </row>
        <row r="55">
          <cell r="H55">
            <v>1</v>
          </cell>
          <cell r="K55">
            <v>0</v>
          </cell>
          <cell r="N55">
            <v>0</v>
          </cell>
          <cell r="Q55">
            <v>0</v>
          </cell>
          <cell r="T55">
            <v>1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  <cell r="AL55">
            <v>0</v>
          </cell>
          <cell r="AO55">
            <v>0</v>
          </cell>
          <cell r="AR55">
            <v>0</v>
          </cell>
          <cell r="AU55">
            <v>0</v>
          </cell>
          <cell r="AX55">
            <v>0</v>
          </cell>
          <cell r="AY55">
            <v>7</v>
          </cell>
          <cell r="AZ55">
            <v>5</v>
          </cell>
          <cell r="BA55">
            <v>2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1</v>
          </cell>
          <cell r="AC56">
            <v>0</v>
          </cell>
          <cell r="AF56">
            <v>0</v>
          </cell>
          <cell r="AI56">
            <v>0</v>
          </cell>
          <cell r="AL56">
            <v>0</v>
          </cell>
          <cell r="AO56">
            <v>0</v>
          </cell>
          <cell r="AR56">
            <v>0</v>
          </cell>
          <cell r="AU56">
            <v>0</v>
          </cell>
          <cell r="AX56">
            <v>0</v>
          </cell>
          <cell r="AY56">
            <v>7</v>
          </cell>
          <cell r="AZ56">
            <v>6</v>
          </cell>
          <cell r="BA56">
            <v>1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  <cell r="T57">
            <v>1</v>
          </cell>
          <cell r="W57">
            <v>0</v>
          </cell>
          <cell r="Z57">
            <v>1</v>
          </cell>
          <cell r="AC57">
            <v>1</v>
          </cell>
          <cell r="AF57">
            <v>0</v>
          </cell>
          <cell r="AI57">
            <v>0</v>
          </cell>
          <cell r="AL57">
            <v>0</v>
          </cell>
          <cell r="AO57">
            <v>0</v>
          </cell>
          <cell r="AR57">
            <v>0</v>
          </cell>
          <cell r="AU57">
            <v>0</v>
          </cell>
          <cell r="AX57">
            <v>0</v>
          </cell>
          <cell r="AY57">
            <v>7</v>
          </cell>
          <cell r="AZ57">
            <v>4</v>
          </cell>
          <cell r="BA57">
            <v>3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F58">
            <v>0</v>
          </cell>
          <cell r="AI58">
            <v>0</v>
          </cell>
          <cell r="AL58">
            <v>0</v>
          </cell>
          <cell r="AO58">
            <v>0</v>
          </cell>
          <cell r="AR58">
            <v>0</v>
          </cell>
          <cell r="AU58">
            <v>0</v>
          </cell>
          <cell r="AX58">
            <v>0</v>
          </cell>
          <cell r="AY58">
            <v>7</v>
          </cell>
          <cell r="AZ58">
            <v>3</v>
          </cell>
          <cell r="BA58">
            <v>4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  <cell r="T59">
            <v>1</v>
          </cell>
          <cell r="W59">
            <v>0</v>
          </cell>
          <cell r="Z59">
            <v>1</v>
          </cell>
          <cell r="AC59">
            <v>1</v>
          </cell>
          <cell r="AF59">
            <v>0</v>
          </cell>
          <cell r="AI59">
            <v>0</v>
          </cell>
          <cell r="AL59">
            <v>0</v>
          </cell>
          <cell r="AO59">
            <v>0</v>
          </cell>
          <cell r="AR59">
            <v>0</v>
          </cell>
          <cell r="AU59">
            <v>0</v>
          </cell>
          <cell r="AX59">
            <v>0</v>
          </cell>
          <cell r="AY59">
            <v>7</v>
          </cell>
          <cell r="AZ59">
            <v>4</v>
          </cell>
          <cell r="BA59">
            <v>3</v>
          </cell>
        </row>
        <row r="60">
          <cell r="H60">
            <v>0</v>
          </cell>
          <cell r="K60">
            <v>0</v>
          </cell>
          <cell r="N60">
            <v>0</v>
          </cell>
          <cell r="Q60">
            <v>0</v>
          </cell>
          <cell r="T60">
            <v>0</v>
          </cell>
          <cell r="W60">
            <v>0</v>
          </cell>
          <cell r="Z60">
            <v>1</v>
          </cell>
          <cell r="AC60">
            <v>0</v>
          </cell>
          <cell r="AF60">
            <v>0</v>
          </cell>
          <cell r="AI60">
            <v>0</v>
          </cell>
          <cell r="AL60">
            <v>0</v>
          </cell>
          <cell r="AO60">
            <v>0</v>
          </cell>
          <cell r="AR60">
            <v>0</v>
          </cell>
          <cell r="AU60">
            <v>0</v>
          </cell>
          <cell r="AX60">
            <v>0</v>
          </cell>
          <cell r="AY60">
            <v>7</v>
          </cell>
          <cell r="AZ60">
            <v>6</v>
          </cell>
          <cell r="BA60">
            <v>1</v>
          </cell>
        </row>
        <row r="61">
          <cell r="H61">
            <v>0</v>
          </cell>
          <cell r="K61">
            <v>0</v>
          </cell>
          <cell r="N61">
            <v>0</v>
          </cell>
          <cell r="Q61">
            <v>0</v>
          </cell>
          <cell r="T61">
            <v>0</v>
          </cell>
          <cell r="W61">
            <v>0</v>
          </cell>
          <cell r="Z61">
            <v>0</v>
          </cell>
          <cell r="AC61">
            <v>0</v>
          </cell>
          <cell r="AF61">
            <v>0</v>
          </cell>
          <cell r="AI61">
            <v>0</v>
          </cell>
          <cell r="AL61">
            <v>0</v>
          </cell>
          <cell r="AO61">
            <v>0</v>
          </cell>
          <cell r="AR61">
            <v>0</v>
          </cell>
          <cell r="AU61">
            <v>0</v>
          </cell>
          <cell r="AX61">
            <v>0</v>
          </cell>
          <cell r="AY61">
            <v>7</v>
          </cell>
          <cell r="AZ61">
            <v>7</v>
          </cell>
          <cell r="BA61">
            <v>0</v>
          </cell>
        </row>
        <row r="62">
          <cell r="H62">
            <v>0</v>
          </cell>
          <cell r="K62">
            <v>0</v>
          </cell>
          <cell r="N62">
            <v>0</v>
          </cell>
          <cell r="Q62">
            <v>0</v>
          </cell>
          <cell r="T62">
            <v>1</v>
          </cell>
          <cell r="W62">
            <v>0</v>
          </cell>
          <cell r="Z62">
            <v>1</v>
          </cell>
          <cell r="AC62">
            <v>0</v>
          </cell>
          <cell r="AF62">
            <v>0</v>
          </cell>
          <cell r="AI62">
            <v>0</v>
          </cell>
          <cell r="AL62">
            <v>0</v>
          </cell>
          <cell r="AO62">
            <v>0</v>
          </cell>
          <cell r="AR62">
            <v>0</v>
          </cell>
          <cell r="AU62">
            <v>0</v>
          </cell>
          <cell r="AX62">
            <v>0</v>
          </cell>
          <cell r="AY62">
            <v>7</v>
          </cell>
          <cell r="AZ62">
            <v>5</v>
          </cell>
          <cell r="BA62">
            <v>2</v>
          </cell>
        </row>
        <row r="63">
          <cell r="H63">
            <v>0</v>
          </cell>
          <cell r="K63">
            <v>0</v>
          </cell>
          <cell r="N63">
            <v>0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0</v>
          </cell>
          <cell r="AF63">
            <v>0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0</v>
          </cell>
          <cell r="AX63">
            <v>0</v>
          </cell>
          <cell r="AY63">
            <v>7</v>
          </cell>
          <cell r="AZ63">
            <v>7</v>
          </cell>
          <cell r="BA63">
            <v>0</v>
          </cell>
        </row>
        <row r="64">
          <cell r="H64">
            <v>0</v>
          </cell>
          <cell r="K64">
            <v>0</v>
          </cell>
          <cell r="N64">
            <v>0</v>
          </cell>
          <cell r="Q64">
            <v>0</v>
          </cell>
          <cell r="T64">
            <v>1</v>
          </cell>
          <cell r="W64">
            <v>0</v>
          </cell>
          <cell r="Z64">
            <v>0</v>
          </cell>
          <cell r="AC64">
            <v>0</v>
          </cell>
          <cell r="AF64">
            <v>0</v>
          </cell>
          <cell r="AI64">
            <v>0</v>
          </cell>
          <cell r="AL64">
            <v>0</v>
          </cell>
          <cell r="AO64">
            <v>0</v>
          </cell>
          <cell r="AR64">
            <v>0</v>
          </cell>
          <cell r="AU64">
            <v>0</v>
          </cell>
          <cell r="AX64">
            <v>0</v>
          </cell>
          <cell r="AY64">
            <v>7</v>
          </cell>
          <cell r="AZ64">
            <v>6</v>
          </cell>
          <cell r="BA64">
            <v>1</v>
          </cell>
        </row>
        <row r="65">
          <cell r="H65">
            <v>0</v>
          </cell>
          <cell r="K65">
            <v>0</v>
          </cell>
          <cell r="N65">
            <v>0</v>
          </cell>
          <cell r="Q65">
            <v>0</v>
          </cell>
          <cell r="T65">
            <v>1</v>
          </cell>
          <cell r="W65">
            <v>0</v>
          </cell>
          <cell r="Z65">
            <v>1</v>
          </cell>
          <cell r="AC65">
            <v>1</v>
          </cell>
          <cell r="AF65">
            <v>0</v>
          </cell>
          <cell r="AI65">
            <v>0</v>
          </cell>
          <cell r="AL65">
            <v>0</v>
          </cell>
          <cell r="AO65">
            <v>0</v>
          </cell>
          <cell r="AR65">
            <v>0</v>
          </cell>
          <cell r="AU65">
            <v>0</v>
          </cell>
          <cell r="AX65">
            <v>0</v>
          </cell>
          <cell r="AY65">
            <v>7</v>
          </cell>
          <cell r="AZ65">
            <v>4</v>
          </cell>
          <cell r="BA65">
            <v>3</v>
          </cell>
        </row>
        <row r="66">
          <cell r="H66">
            <v>0</v>
          </cell>
          <cell r="K66">
            <v>0</v>
          </cell>
          <cell r="N66">
            <v>0</v>
          </cell>
          <cell r="Q66">
            <v>0</v>
          </cell>
          <cell r="T66">
            <v>1</v>
          </cell>
          <cell r="W66">
            <v>0</v>
          </cell>
          <cell r="Z66">
            <v>1</v>
          </cell>
          <cell r="AC66">
            <v>0</v>
          </cell>
          <cell r="AF66">
            <v>0</v>
          </cell>
          <cell r="AI66">
            <v>0</v>
          </cell>
          <cell r="AL66">
            <v>0</v>
          </cell>
          <cell r="AO66">
            <v>0</v>
          </cell>
          <cell r="AR66">
            <v>0</v>
          </cell>
          <cell r="AU66">
            <v>0</v>
          </cell>
          <cell r="AX66">
            <v>0</v>
          </cell>
          <cell r="AY66">
            <v>8</v>
          </cell>
          <cell r="AZ66">
            <v>6</v>
          </cell>
          <cell r="BA66">
            <v>2</v>
          </cell>
        </row>
        <row r="67">
          <cell r="H67">
            <v>0</v>
          </cell>
          <cell r="K67">
            <v>0</v>
          </cell>
          <cell r="N67">
            <v>0</v>
          </cell>
          <cell r="Q67">
            <v>0</v>
          </cell>
          <cell r="T67">
            <v>1</v>
          </cell>
          <cell r="W67">
            <v>0</v>
          </cell>
          <cell r="Z67">
            <v>1</v>
          </cell>
          <cell r="AC67">
            <v>1</v>
          </cell>
          <cell r="AF67">
            <v>0</v>
          </cell>
          <cell r="AI67">
            <v>0</v>
          </cell>
          <cell r="AL67">
            <v>0</v>
          </cell>
          <cell r="AO67">
            <v>0</v>
          </cell>
          <cell r="AR67">
            <v>0</v>
          </cell>
          <cell r="AU67">
            <v>0</v>
          </cell>
          <cell r="AX67">
            <v>0</v>
          </cell>
          <cell r="AY67">
            <v>7</v>
          </cell>
          <cell r="AZ67">
            <v>4</v>
          </cell>
          <cell r="BA67">
            <v>3</v>
          </cell>
        </row>
        <row r="68">
          <cell r="H68">
            <v>1</v>
          </cell>
          <cell r="K68">
            <v>0</v>
          </cell>
          <cell r="N68">
            <v>0</v>
          </cell>
          <cell r="Q68">
            <v>0</v>
          </cell>
          <cell r="T68">
            <v>1</v>
          </cell>
          <cell r="W68">
            <v>0</v>
          </cell>
          <cell r="Z68">
            <v>0</v>
          </cell>
          <cell r="AC68">
            <v>0</v>
          </cell>
          <cell r="AF68">
            <v>0</v>
          </cell>
          <cell r="AI68">
            <v>0</v>
          </cell>
          <cell r="AL68">
            <v>0</v>
          </cell>
          <cell r="AO68">
            <v>0</v>
          </cell>
          <cell r="AR68">
            <v>0</v>
          </cell>
          <cell r="AU68">
            <v>0</v>
          </cell>
          <cell r="AX68">
            <v>0</v>
          </cell>
          <cell r="AY68">
            <v>5</v>
          </cell>
          <cell r="AZ68">
            <v>3</v>
          </cell>
          <cell r="BA68">
            <v>2</v>
          </cell>
        </row>
        <row r="69">
          <cell r="H69">
            <v>0</v>
          </cell>
          <cell r="K69">
            <v>0</v>
          </cell>
          <cell r="N69">
            <v>0</v>
          </cell>
          <cell r="Q69">
            <v>0</v>
          </cell>
          <cell r="T69">
            <v>0</v>
          </cell>
          <cell r="W69">
            <v>0</v>
          </cell>
          <cell r="Z69">
            <v>0</v>
          </cell>
          <cell r="AC69">
            <v>0</v>
          </cell>
          <cell r="AF69">
            <v>0</v>
          </cell>
          <cell r="AI69">
            <v>0</v>
          </cell>
          <cell r="AL69">
            <v>0</v>
          </cell>
          <cell r="AO69">
            <v>0</v>
          </cell>
          <cell r="AR69">
            <v>0</v>
          </cell>
          <cell r="AU69">
            <v>0</v>
          </cell>
          <cell r="AX69">
            <v>0</v>
          </cell>
          <cell r="AY69">
            <v>14</v>
          </cell>
          <cell r="AZ69">
            <v>14</v>
          </cell>
          <cell r="BA69">
            <v>0</v>
          </cell>
        </row>
        <row r="70">
          <cell r="H70">
            <v>0</v>
          </cell>
          <cell r="K70">
            <v>0</v>
          </cell>
          <cell r="N70">
            <v>0</v>
          </cell>
          <cell r="Q70">
            <v>0</v>
          </cell>
          <cell r="T70">
            <v>0</v>
          </cell>
          <cell r="W70">
            <v>0</v>
          </cell>
          <cell r="Z70">
            <v>1</v>
          </cell>
          <cell r="AC70">
            <v>0</v>
          </cell>
          <cell r="AF70">
            <v>0</v>
          </cell>
          <cell r="AI70">
            <v>0</v>
          </cell>
          <cell r="AL70">
            <v>0</v>
          </cell>
          <cell r="AO70">
            <v>0</v>
          </cell>
          <cell r="AR70">
            <v>0</v>
          </cell>
          <cell r="AU70">
            <v>0</v>
          </cell>
          <cell r="AX70">
            <v>0</v>
          </cell>
          <cell r="AY70">
            <v>12</v>
          </cell>
          <cell r="AZ70">
            <v>11</v>
          </cell>
          <cell r="BA70">
            <v>1</v>
          </cell>
        </row>
        <row r="71">
          <cell r="H71">
            <v>0</v>
          </cell>
          <cell r="K71">
            <v>0</v>
          </cell>
          <cell r="N71">
            <v>0</v>
          </cell>
          <cell r="Q71">
            <v>0</v>
          </cell>
          <cell r="T71">
            <v>0</v>
          </cell>
          <cell r="W71">
            <v>0</v>
          </cell>
          <cell r="Z71">
            <v>0</v>
          </cell>
          <cell r="AC71">
            <v>0</v>
          </cell>
          <cell r="AF71">
            <v>0</v>
          </cell>
          <cell r="AI71">
            <v>0</v>
          </cell>
          <cell r="AL71">
            <v>0</v>
          </cell>
          <cell r="AO71">
            <v>0</v>
          </cell>
          <cell r="AR71">
            <v>0</v>
          </cell>
          <cell r="AU71">
            <v>0</v>
          </cell>
          <cell r="AX71">
            <v>0</v>
          </cell>
          <cell r="AY71">
            <v>11</v>
          </cell>
          <cell r="AZ71">
            <v>11</v>
          </cell>
          <cell r="BA71">
            <v>0</v>
          </cell>
        </row>
        <row r="72">
          <cell r="H72">
            <v>0</v>
          </cell>
          <cell r="K72">
            <v>0</v>
          </cell>
          <cell r="N72">
            <v>0</v>
          </cell>
          <cell r="Q72">
            <v>0</v>
          </cell>
          <cell r="T72">
            <v>1</v>
          </cell>
          <cell r="W72">
            <v>0</v>
          </cell>
          <cell r="Z72">
            <v>0</v>
          </cell>
          <cell r="AC72">
            <v>0</v>
          </cell>
          <cell r="AF72">
            <v>0</v>
          </cell>
          <cell r="AI72">
            <v>0</v>
          </cell>
          <cell r="AL72">
            <v>0</v>
          </cell>
          <cell r="AO72">
            <v>0</v>
          </cell>
          <cell r="AR72">
            <v>0</v>
          </cell>
          <cell r="AU72">
            <v>0</v>
          </cell>
          <cell r="AX72">
            <v>0</v>
          </cell>
          <cell r="AY72">
            <v>5</v>
          </cell>
          <cell r="AZ72">
            <v>4</v>
          </cell>
          <cell r="BA72">
            <v>1</v>
          </cell>
        </row>
        <row r="73">
          <cell r="H73">
            <v>0</v>
          </cell>
          <cell r="K73">
            <v>0</v>
          </cell>
          <cell r="N73">
            <v>0</v>
          </cell>
          <cell r="Q73">
            <v>0</v>
          </cell>
          <cell r="T73">
            <v>1</v>
          </cell>
          <cell r="W73">
            <v>0</v>
          </cell>
          <cell r="Z73">
            <v>0</v>
          </cell>
          <cell r="AC73">
            <v>0</v>
          </cell>
          <cell r="AF73">
            <v>0</v>
          </cell>
          <cell r="AI73">
            <v>0</v>
          </cell>
          <cell r="AL73">
            <v>0</v>
          </cell>
          <cell r="AO73">
            <v>0</v>
          </cell>
          <cell r="AR73">
            <v>0</v>
          </cell>
          <cell r="AU73">
            <v>0</v>
          </cell>
          <cell r="AX73">
            <v>0</v>
          </cell>
          <cell r="AY73">
            <v>10</v>
          </cell>
          <cell r="AZ73">
            <v>9</v>
          </cell>
          <cell r="BA73">
            <v>1</v>
          </cell>
        </row>
        <row r="74">
          <cell r="H74">
            <v>0</v>
          </cell>
          <cell r="K74">
            <v>1</v>
          </cell>
          <cell r="N74">
            <v>0</v>
          </cell>
          <cell r="Q74">
            <v>0</v>
          </cell>
          <cell r="T74">
            <v>1</v>
          </cell>
          <cell r="W74">
            <v>0</v>
          </cell>
          <cell r="Z74">
            <v>0</v>
          </cell>
          <cell r="AC74">
            <v>0</v>
          </cell>
          <cell r="AF74">
            <v>0</v>
          </cell>
          <cell r="AI74">
            <v>0</v>
          </cell>
          <cell r="AL74">
            <v>0</v>
          </cell>
          <cell r="AO74">
            <v>0</v>
          </cell>
          <cell r="AR74">
            <v>0</v>
          </cell>
          <cell r="AU74">
            <v>0</v>
          </cell>
          <cell r="AX74">
            <v>0</v>
          </cell>
          <cell r="AY74">
            <v>7</v>
          </cell>
          <cell r="AZ74">
            <v>5</v>
          </cell>
          <cell r="BA74">
            <v>2</v>
          </cell>
        </row>
        <row r="75">
          <cell r="H75">
            <v>0</v>
          </cell>
          <cell r="K75">
            <v>0</v>
          </cell>
          <cell r="N75">
            <v>0</v>
          </cell>
          <cell r="Q75">
            <v>0</v>
          </cell>
          <cell r="T75">
            <v>1</v>
          </cell>
          <cell r="W75">
            <v>0</v>
          </cell>
          <cell r="Z75">
            <v>0</v>
          </cell>
          <cell r="AC75">
            <v>0</v>
          </cell>
          <cell r="AF75">
            <v>0</v>
          </cell>
          <cell r="AI75">
            <v>0</v>
          </cell>
          <cell r="AL75">
            <v>0</v>
          </cell>
          <cell r="AO75">
            <v>0</v>
          </cell>
          <cell r="AR75">
            <v>0</v>
          </cell>
          <cell r="AU75">
            <v>0</v>
          </cell>
          <cell r="AX75">
            <v>0</v>
          </cell>
          <cell r="AY75">
            <v>5</v>
          </cell>
          <cell r="AZ75">
            <v>4</v>
          </cell>
          <cell r="BA75">
            <v>1</v>
          </cell>
        </row>
        <row r="76">
          <cell r="H76">
            <v>0</v>
          </cell>
          <cell r="K76">
            <v>0</v>
          </cell>
          <cell r="N76">
            <v>0</v>
          </cell>
          <cell r="Q76">
            <v>0</v>
          </cell>
          <cell r="T76">
            <v>0</v>
          </cell>
          <cell r="W76">
            <v>0</v>
          </cell>
          <cell r="Z76">
            <v>0</v>
          </cell>
          <cell r="AC76">
            <v>0</v>
          </cell>
          <cell r="AF76">
            <v>0</v>
          </cell>
          <cell r="AI76">
            <v>0</v>
          </cell>
          <cell r="AL76">
            <v>0</v>
          </cell>
          <cell r="AO76">
            <v>0</v>
          </cell>
          <cell r="AR76">
            <v>0</v>
          </cell>
          <cell r="AU76">
            <v>0</v>
          </cell>
          <cell r="AX76">
            <v>0</v>
          </cell>
          <cell r="AY76">
            <v>7</v>
          </cell>
          <cell r="AZ76">
            <v>7</v>
          </cell>
          <cell r="BA76">
            <v>0</v>
          </cell>
        </row>
        <row r="77">
          <cell r="H77">
            <v>0</v>
          </cell>
          <cell r="K77">
            <v>0</v>
          </cell>
          <cell r="N77">
            <v>0</v>
          </cell>
          <cell r="Q77">
            <v>0</v>
          </cell>
          <cell r="T77">
            <v>0</v>
          </cell>
          <cell r="W77">
            <v>0</v>
          </cell>
          <cell r="Z77">
            <v>1</v>
          </cell>
          <cell r="AC77">
            <v>0</v>
          </cell>
          <cell r="AF77">
            <v>0</v>
          </cell>
          <cell r="AI77">
            <v>0</v>
          </cell>
          <cell r="AL77">
            <v>0</v>
          </cell>
          <cell r="AO77">
            <v>0</v>
          </cell>
          <cell r="AR77">
            <v>0</v>
          </cell>
          <cell r="AU77">
            <v>0</v>
          </cell>
          <cell r="AX77">
            <v>0</v>
          </cell>
          <cell r="AY77">
            <v>7</v>
          </cell>
          <cell r="AZ77">
            <v>6</v>
          </cell>
          <cell r="BA77">
            <v>1</v>
          </cell>
        </row>
        <row r="78">
          <cell r="H78">
            <v>1</v>
          </cell>
          <cell r="K78">
            <v>0</v>
          </cell>
          <cell r="N78">
            <v>1</v>
          </cell>
          <cell r="Q78">
            <v>1</v>
          </cell>
          <cell r="T78">
            <v>0</v>
          </cell>
          <cell r="W78">
            <v>0</v>
          </cell>
          <cell r="Z78">
            <v>0</v>
          </cell>
          <cell r="AC78">
            <v>1</v>
          </cell>
          <cell r="AF78">
            <v>0</v>
          </cell>
          <cell r="AI78">
            <v>0</v>
          </cell>
          <cell r="AL78">
            <v>0</v>
          </cell>
          <cell r="AO78">
            <v>0</v>
          </cell>
          <cell r="AR78">
            <v>0</v>
          </cell>
          <cell r="AU78">
            <v>0</v>
          </cell>
          <cell r="AX78">
            <v>0</v>
          </cell>
          <cell r="AY78">
            <v>7</v>
          </cell>
          <cell r="AZ78">
            <v>3</v>
          </cell>
          <cell r="BA78">
            <v>4</v>
          </cell>
        </row>
        <row r="79">
          <cell r="H79">
            <v>0</v>
          </cell>
          <cell r="K79">
            <v>0</v>
          </cell>
          <cell r="N79">
            <v>0</v>
          </cell>
          <cell r="Q79">
            <v>0</v>
          </cell>
          <cell r="T79">
            <v>1</v>
          </cell>
          <cell r="W79">
            <v>0</v>
          </cell>
          <cell r="Z79">
            <v>1</v>
          </cell>
          <cell r="AC79">
            <v>0</v>
          </cell>
          <cell r="AF79">
            <v>0</v>
          </cell>
          <cell r="AI79">
            <v>0</v>
          </cell>
          <cell r="AL79">
            <v>0</v>
          </cell>
          <cell r="AO79">
            <v>0</v>
          </cell>
          <cell r="AR79">
            <v>0</v>
          </cell>
          <cell r="AU79">
            <v>0</v>
          </cell>
          <cell r="AX79">
            <v>0</v>
          </cell>
          <cell r="AY79">
            <v>7</v>
          </cell>
          <cell r="AZ79">
            <v>5</v>
          </cell>
          <cell r="BA79">
            <v>2</v>
          </cell>
        </row>
        <row r="80">
          <cell r="H80">
            <v>0</v>
          </cell>
          <cell r="K80">
            <v>0</v>
          </cell>
          <cell r="N80">
            <v>0</v>
          </cell>
          <cell r="Q80">
            <v>0</v>
          </cell>
          <cell r="T80">
            <v>0</v>
          </cell>
          <cell r="W80">
            <v>0</v>
          </cell>
          <cell r="Z80">
            <v>0</v>
          </cell>
          <cell r="AC80">
            <v>0</v>
          </cell>
          <cell r="AF80">
            <v>0</v>
          </cell>
          <cell r="AI80">
            <v>0</v>
          </cell>
          <cell r="AL80">
            <v>0</v>
          </cell>
          <cell r="AO80">
            <v>0</v>
          </cell>
          <cell r="AR80">
            <v>0</v>
          </cell>
          <cell r="AU80">
            <v>0</v>
          </cell>
          <cell r="AX80">
            <v>0</v>
          </cell>
          <cell r="AY80">
            <v>8</v>
          </cell>
          <cell r="AZ80">
            <v>8</v>
          </cell>
          <cell r="BA80">
            <v>0</v>
          </cell>
        </row>
        <row r="81">
          <cell r="H81">
            <v>0</v>
          </cell>
          <cell r="K81">
            <v>0</v>
          </cell>
          <cell r="N81">
            <v>0</v>
          </cell>
          <cell r="Q81">
            <v>0</v>
          </cell>
          <cell r="T81">
            <v>1</v>
          </cell>
          <cell r="W81">
            <v>0</v>
          </cell>
          <cell r="Z81">
            <v>1</v>
          </cell>
          <cell r="AC81">
            <v>0</v>
          </cell>
          <cell r="AF81">
            <v>0</v>
          </cell>
          <cell r="AI81">
            <v>0</v>
          </cell>
          <cell r="AL81">
            <v>0</v>
          </cell>
          <cell r="AO81">
            <v>0</v>
          </cell>
          <cell r="AR81">
            <v>0</v>
          </cell>
          <cell r="AU81">
            <v>0</v>
          </cell>
          <cell r="AX81">
            <v>0</v>
          </cell>
          <cell r="AY81">
            <v>9</v>
          </cell>
          <cell r="AZ81">
            <v>7</v>
          </cell>
          <cell r="BA81">
            <v>2</v>
          </cell>
        </row>
        <row r="82">
          <cell r="H82">
            <v>0</v>
          </cell>
          <cell r="K82">
            <v>0</v>
          </cell>
          <cell r="N82">
            <v>0</v>
          </cell>
          <cell r="Q82">
            <v>0</v>
          </cell>
          <cell r="T82">
            <v>1</v>
          </cell>
          <cell r="W82">
            <v>0</v>
          </cell>
          <cell r="Z82">
            <v>1</v>
          </cell>
          <cell r="AC82">
            <v>0</v>
          </cell>
          <cell r="AF82">
            <v>0</v>
          </cell>
          <cell r="AI82">
            <v>0</v>
          </cell>
          <cell r="AL82">
            <v>0</v>
          </cell>
          <cell r="AO82">
            <v>0</v>
          </cell>
          <cell r="AR82">
            <v>0</v>
          </cell>
          <cell r="AU82">
            <v>0</v>
          </cell>
          <cell r="AX82">
            <v>0</v>
          </cell>
          <cell r="AY82">
            <v>7</v>
          </cell>
          <cell r="AZ82">
            <v>5</v>
          </cell>
          <cell r="BA82">
            <v>2</v>
          </cell>
        </row>
        <row r="83">
          <cell r="H83">
            <v>0</v>
          </cell>
          <cell r="K83">
            <v>0</v>
          </cell>
          <cell r="N83">
            <v>0</v>
          </cell>
          <cell r="Q83">
            <v>0</v>
          </cell>
          <cell r="T83">
            <v>0</v>
          </cell>
          <cell r="W83">
            <v>0</v>
          </cell>
          <cell r="Z83">
            <v>1</v>
          </cell>
          <cell r="AC83">
            <v>0</v>
          </cell>
          <cell r="AF83">
            <v>0</v>
          </cell>
          <cell r="AI83">
            <v>0</v>
          </cell>
          <cell r="AL83">
            <v>0</v>
          </cell>
          <cell r="AO83">
            <v>0</v>
          </cell>
          <cell r="AR83">
            <v>0</v>
          </cell>
          <cell r="AU83">
            <v>0</v>
          </cell>
          <cell r="AX83">
            <v>0</v>
          </cell>
          <cell r="AY83">
            <v>7</v>
          </cell>
          <cell r="AZ83">
            <v>6</v>
          </cell>
          <cell r="BA83">
            <v>1</v>
          </cell>
        </row>
        <row r="84">
          <cell r="H84">
            <v>0</v>
          </cell>
          <cell r="K84">
            <v>-1</v>
          </cell>
          <cell r="N84">
            <v>0</v>
          </cell>
          <cell r="Q84">
            <v>0</v>
          </cell>
          <cell r="T84">
            <v>0</v>
          </cell>
          <cell r="W84">
            <v>0</v>
          </cell>
          <cell r="Z84">
            <v>0</v>
          </cell>
          <cell r="AC84">
            <v>0</v>
          </cell>
          <cell r="AF84">
            <v>0</v>
          </cell>
          <cell r="AI84">
            <v>0</v>
          </cell>
          <cell r="AL84">
            <v>0</v>
          </cell>
          <cell r="AO84">
            <v>0</v>
          </cell>
          <cell r="AR84">
            <v>0</v>
          </cell>
          <cell r="AU84">
            <v>0</v>
          </cell>
          <cell r="AX84">
            <v>0</v>
          </cell>
          <cell r="AY84">
            <v>8</v>
          </cell>
          <cell r="AZ84">
            <v>9</v>
          </cell>
          <cell r="BA84">
            <v>-1</v>
          </cell>
        </row>
        <row r="85">
          <cell r="H85">
            <v>0</v>
          </cell>
          <cell r="K85">
            <v>0</v>
          </cell>
          <cell r="N85">
            <v>0</v>
          </cell>
          <cell r="Q85">
            <v>0</v>
          </cell>
          <cell r="T85">
            <v>0</v>
          </cell>
          <cell r="W85">
            <v>1</v>
          </cell>
          <cell r="Z85">
            <v>0</v>
          </cell>
          <cell r="AC85">
            <v>0</v>
          </cell>
          <cell r="AF85">
            <v>0</v>
          </cell>
          <cell r="AI85">
            <v>0</v>
          </cell>
          <cell r="AL85">
            <v>0</v>
          </cell>
          <cell r="AO85">
            <v>0</v>
          </cell>
          <cell r="AR85">
            <v>0</v>
          </cell>
          <cell r="AU85">
            <v>0</v>
          </cell>
          <cell r="AX85">
            <v>0</v>
          </cell>
          <cell r="AY85">
            <v>11</v>
          </cell>
          <cell r="AZ85">
            <v>10</v>
          </cell>
          <cell r="BA85">
            <v>1</v>
          </cell>
        </row>
        <row r="86">
          <cell r="H86">
            <v>0</v>
          </cell>
          <cell r="K86">
            <v>0</v>
          </cell>
          <cell r="N86">
            <v>0</v>
          </cell>
          <cell r="Q86">
            <v>0</v>
          </cell>
          <cell r="T86">
            <v>1</v>
          </cell>
          <cell r="W86">
            <v>0</v>
          </cell>
          <cell r="Z86">
            <v>1</v>
          </cell>
          <cell r="AC86">
            <v>0</v>
          </cell>
          <cell r="AF86">
            <v>0</v>
          </cell>
          <cell r="AI86">
            <v>0</v>
          </cell>
          <cell r="AL86">
            <v>0</v>
          </cell>
          <cell r="AO86">
            <v>0</v>
          </cell>
          <cell r="AR86">
            <v>0</v>
          </cell>
          <cell r="AU86">
            <v>0</v>
          </cell>
          <cell r="AX86">
            <v>0</v>
          </cell>
          <cell r="AY86">
            <v>7</v>
          </cell>
          <cell r="AZ86">
            <v>5</v>
          </cell>
          <cell r="BA86">
            <v>2</v>
          </cell>
        </row>
        <row r="87">
          <cell r="H87">
            <v>0</v>
          </cell>
          <cell r="K87">
            <v>0</v>
          </cell>
          <cell r="N87">
            <v>0</v>
          </cell>
          <cell r="Q87">
            <v>0</v>
          </cell>
          <cell r="T87">
            <v>0</v>
          </cell>
          <cell r="W87">
            <v>0</v>
          </cell>
          <cell r="Z87">
            <v>0</v>
          </cell>
          <cell r="AC87">
            <v>0</v>
          </cell>
          <cell r="AF87">
            <v>0</v>
          </cell>
          <cell r="AI87">
            <v>0</v>
          </cell>
          <cell r="AL87">
            <v>0</v>
          </cell>
          <cell r="AO87">
            <v>0</v>
          </cell>
          <cell r="AR87">
            <v>0</v>
          </cell>
          <cell r="AU87">
            <v>0</v>
          </cell>
          <cell r="AX87">
            <v>0</v>
          </cell>
          <cell r="AY87">
            <v>5</v>
          </cell>
          <cell r="AZ87">
            <v>5</v>
          </cell>
          <cell r="BA87">
            <v>0</v>
          </cell>
        </row>
        <row r="88">
          <cell r="H88">
            <v>0</v>
          </cell>
          <cell r="K88">
            <v>0</v>
          </cell>
          <cell r="N88">
            <v>1</v>
          </cell>
          <cell r="Q88">
            <v>0</v>
          </cell>
          <cell r="T88">
            <v>0</v>
          </cell>
          <cell r="W88">
            <v>0</v>
          </cell>
          <cell r="Z88">
            <v>0</v>
          </cell>
          <cell r="AC88">
            <v>0</v>
          </cell>
          <cell r="AF88">
            <v>0</v>
          </cell>
          <cell r="AI88">
            <v>0</v>
          </cell>
          <cell r="AL88">
            <v>0</v>
          </cell>
          <cell r="AO88">
            <v>0</v>
          </cell>
          <cell r="AR88">
            <v>0</v>
          </cell>
          <cell r="AU88">
            <v>0</v>
          </cell>
          <cell r="AX88">
            <v>0</v>
          </cell>
          <cell r="AY88">
            <v>7</v>
          </cell>
          <cell r="AZ88">
            <v>6</v>
          </cell>
          <cell r="BA88">
            <v>1</v>
          </cell>
        </row>
      </sheetData>
      <sheetData sheetId="3">
        <row r="8">
          <cell r="H8">
            <v>1</v>
          </cell>
          <cell r="K8">
            <v>0</v>
          </cell>
          <cell r="N8">
            <v>0</v>
          </cell>
          <cell r="Q8">
            <v>1</v>
          </cell>
          <cell r="T8">
            <v>1</v>
          </cell>
          <cell r="W8">
            <v>0</v>
          </cell>
          <cell r="Z8">
            <v>1</v>
          </cell>
          <cell r="AC8">
            <v>0</v>
          </cell>
          <cell r="AF8">
            <v>0</v>
          </cell>
          <cell r="AI8">
            <v>0</v>
          </cell>
          <cell r="AL8">
            <v>0</v>
          </cell>
          <cell r="AO8">
            <v>0</v>
          </cell>
          <cell r="AR8">
            <v>0</v>
          </cell>
          <cell r="AU8">
            <v>0</v>
          </cell>
          <cell r="AX8">
            <v>0</v>
          </cell>
          <cell r="AY8">
            <v>11</v>
          </cell>
        </row>
        <row r="9">
          <cell r="H9">
            <v>0</v>
          </cell>
          <cell r="K9">
            <v>0</v>
          </cell>
          <cell r="N9">
            <v>1</v>
          </cell>
          <cell r="Q9">
            <v>0</v>
          </cell>
          <cell r="T9">
            <v>1</v>
          </cell>
          <cell r="W9">
            <v>1</v>
          </cell>
          <cell r="Z9">
            <v>1</v>
          </cell>
          <cell r="AC9">
            <v>0</v>
          </cell>
          <cell r="AF9">
            <v>0</v>
          </cell>
          <cell r="AI9">
            <v>0</v>
          </cell>
          <cell r="AL9">
            <v>1</v>
          </cell>
          <cell r="AO9">
            <v>0</v>
          </cell>
          <cell r="AR9">
            <v>0</v>
          </cell>
          <cell r="AU9">
            <v>0</v>
          </cell>
          <cell r="AX9">
            <v>0</v>
          </cell>
          <cell r="AY9">
            <v>11</v>
          </cell>
        </row>
        <row r="10"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1</v>
          </cell>
          <cell r="AC10">
            <v>0</v>
          </cell>
          <cell r="AF10">
            <v>0</v>
          </cell>
          <cell r="AI10">
            <v>0</v>
          </cell>
          <cell r="AL10">
            <v>1</v>
          </cell>
          <cell r="AO10">
            <v>0</v>
          </cell>
          <cell r="AR10">
            <v>0</v>
          </cell>
          <cell r="AU10">
            <v>0</v>
          </cell>
          <cell r="AX10">
            <v>0</v>
          </cell>
          <cell r="AY10">
            <v>7</v>
          </cell>
        </row>
        <row r="11">
          <cell r="H11">
            <v>1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  <cell r="AL11">
            <v>0</v>
          </cell>
          <cell r="AO11">
            <v>0</v>
          </cell>
          <cell r="AR11">
            <v>0</v>
          </cell>
          <cell r="AU11">
            <v>0</v>
          </cell>
          <cell r="AX11">
            <v>0</v>
          </cell>
          <cell r="AY11">
            <v>7</v>
          </cell>
        </row>
        <row r="12"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  <cell r="AL12">
            <v>0</v>
          </cell>
          <cell r="AO12">
            <v>0</v>
          </cell>
          <cell r="AR12">
            <v>0</v>
          </cell>
          <cell r="AU12">
            <v>0</v>
          </cell>
          <cell r="AX12">
            <v>0</v>
          </cell>
          <cell r="AY12">
            <v>7</v>
          </cell>
        </row>
        <row r="13"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1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  <cell r="AL13">
            <v>0</v>
          </cell>
          <cell r="AO13">
            <v>0</v>
          </cell>
          <cell r="AR13">
            <v>0</v>
          </cell>
          <cell r="AU13">
            <v>0</v>
          </cell>
          <cell r="AX13">
            <v>0</v>
          </cell>
          <cell r="AY13">
            <v>7</v>
          </cell>
        </row>
        <row r="14"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1</v>
          </cell>
          <cell r="AC14">
            <v>0</v>
          </cell>
          <cell r="AF14">
            <v>0</v>
          </cell>
          <cell r="AI14">
            <v>0</v>
          </cell>
          <cell r="AL14">
            <v>0</v>
          </cell>
          <cell r="AO14">
            <v>0</v>
          </cell>
          <cell r="AR14">
            <v>0</v>
          </cell>
          <cell r="AU14">
            <v>0</v>
          </cell>
          <cell r="AX14">
            <v>0</v>
          </cell>
          <cell r="AY14">
            <v>10</v>
          </cell>
        </row>
        <row r="15"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1</v>
          </cell>
          <cell r="W15">
            <v>0</v>
          </cell>
          <cell r="Z15">
            <v>1</v>
          </cell>
          <cell r="AC15">
            <v>0</v>
          </cell>
          <cell r="AF15">
            <v>0</v>
          </cell>
          <cell r="AI15">
            <v>0</v>
          </cell>
          <cell r="AL15">
            <v>0</v>
          </cell>
          <cell r="AO15">
            <v>0</v>
          </cell>
          <cell r="AR15">
            <v>0</v>
          </cell>
          <cell r="AU15">
            <v>0</v>
          </cell>
          <cell r="AX15">
            <v>0</v>
          </cell>
          <cell r="AY1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3"/>
  <sheetViews>
    <sheetView zoomScale="90" zoomScaleNormal="90" zoomScalePageLayoutView="0" workbookViewId="0" topLeftCell="E1">
      <pane ySplit="5" topLeftCell="A27" activePane="bottomLeft" state="frozen"/>
      <selection pane="topLeft" activeCell="A1" sqref="A1"/>
      <selection pane="bottomLeft" activeCell="N35" sqref="N35"/>
    </sheetView>
  </sheetViews>
  <sheetFormatPr defaultColWidth="9.140625" defaultRowHeight="12.75"/>
  <cols>
    <col min="1" max="1" width="4.140625" style="1" customWidth="1"/>
    <col min="2" max="2" width="23.57421875" style="1" customWidth="1"/>
    <col min="3" max="4" width="7.8515625" style="1" customWidth="1"/>
    <col min="5" max="5" width="9.00390625" style="1" customWidth="1"/>
    <col min="6" max="6" width="9.28125" style="1" hidden="1" customWidth="1"/>
    <col min="7" max="7" width="8.8515625" style="1" customWidth="1"/>
    <col min="8" max="8" width="7.140625" style="1" customWidth="1"/>
    <col min="9" max="9" width="7.00390625" style="9" customWidth="1"/>
    <col min="10" max="10" width="6.421875" style="9" customWidth="1"/>
    <col min="11" max="11" width="4.421875" style="9" bestFit="1" customWidth="1"/>
    <col min="12" max="12" width="4.00390625" style="9" bestFit="1" customWidth="1"/>
    <col min="13" max="13" width="4.421875" style="9" bestFit="1" customWidth="1"/>
    <col min="14" max="15" width="4.421875" style="9" customWidth="1"/>
    <col min="16" max="16" width="3.421875" style="9" customWidth="1"/>
    <col min="17" max="20" width="4.421875" style="1" bestFit="1" customWidth="1"/>
    <col min="21" max="21" width="4.8515625" style="1" bestFit="1" customWidth="1"/>
    <col min="22" max="22" width="4.421875" style="1" bestFit="1" customWidth="1"/>
    <col min="23" max="25" width="4.8515625" style="1" bestFit="1" customWidth="1"/>
    <col min="26" max="16384" width="9.140625" style="1" customWidth="1"/>
  </cols>
  <sheetData>
    <row r="1" spans="1:25" ht="26.25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  <c r="S1" s="48"/>
      <c r="T1" s="48"/>
      <c r="U1" s="48"/>
      <c r="V1" s="48"/>
      <c r="W1" s="48"/>
      <c r="X1" s="48"/>
      <c r="Y1" s="48"/>
    </row>
    <row r="2" spans="1:25" ht="18.75">
      <c r="A2" s="49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</row>
    <row r="3" spans="1:25" ht="15.75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  <c r="U3" s="52"/>
      <c r="V3" s="52"/>
      <c r="W3" s="52"/>
      <c r="X3" s="52"/>
      <c r="Y3" s="52"/>
    </row>
    <row r="4" spans="1:25" s="2" customFormat="1" ht="39.75" customHeight="1">
      <c r="A4" s="43" t="s">
        <v>0</v>
      </c>
      <c r="B4" s="43" t="s">
        <v>48</v>
      </c>
      <c r="C4" s="43" t="s">
        <v>130</v>
      </c>
      <c r="D4" s="43" t="s">
        <v>131</v>
      </c>
      <c r="E4" s="43" t="s">
        <v>132</v>
      </c>
      <c r="F4" s="43" t="s">
        <v>168</v>
      </c>
      <c r="G4" s="45" t="s">
        <v>177</v>
      </c>
      <c r="H4" s="43" t="s">
        <v>101</v>
      </c>
      <c r="I4" s="45" t="s">
        <v>102</v>
      </c>
      <c r="J4" s="43" t="s">
        <v>103</v>
      </c>
      <c r="K4" s="43" t="s">
        <v>88</v>
      </c>
      <c r="L4" s="43"/>
      <c r="M4" s="4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s="2" customFormat="1" ht="50.25" customHeight="1">
      <c r="A5" s="43"/>
      <c r="B5" s="43"/>
      <c r="C5" s="43"/>
      <c r="D5" s="43"/>
      <c r="E5" s="43"/>
      <c r="F5" s="43"/>
      <c r="G5" s="46"/>
      <c r="H5" s="43"/>
      <c r="I5" s="46"/>
      <c r="J5" s="43"/>
      <c r="K5" s="32" t="s">
        <v>94</v>
      </c>
      <c r="L5" s="32" t="s">
        <v>79</v>
      </c>
      <c r="M5" s="32" t="s">
        <v>81</v>
      </c>
      <c r="N5" s="32" t="s">
        <v>95</v>
      </c>
      <c r="O5" s="32" t="s">
        <v>96</v>
      </c>
      <c r="P5" s="32" t="s">
        <v>82</v>
      </c>
      <c r="Q5" s="32" t="s">
        <v>97</v>
      </c>
      <c r="R5" s="32" t="s">
        <v>90</v>
      </c>
      <c r="S5" s="32" t="s">
        <v>91</v>
      </c>
      <c r="T5" s="32" t="s">
        <v>92</v>
      </c>
      <c r="U5" s="32" t="s">
        <v>89</v>
      </c>
      <c r="V5" s="32" t="s">
        <v>93</v>
      </c>
      <c r="W5" s="32" t="s">
        <v>98</v>
      </c>
      <c r="X5" s="32" t="s">
        <v>99</v>
      </c>
      <c r="Y5" s="32" t="s">
        <v>87</v>
      </c>
    </row>
    <row r="6" spans="1:25" s="2" customFormat="1" ht="15.7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</row>
    <row r="7" spans="1:25" s="2" customFormat="1" ht="15.75" customHeight="1">
      <c r="A7" s="13">
        <v>1</v>
      </c>
      <c r="B7" s="14" t="s">
        <v>20</v>
      </c>
      <c r="C7" s="13">
        <v>81</v>
      </c>
      <c r="D7" s="10" t="s">
        <v>161</v>
      </c>
      <c r="E7" s="13" t="s">
        <v>53</v>
      </c>
      <c r="F7" s="15" t="s">
        <v>170</v>
      </c>
      <c r="G7" s="15">
        <v>2143</v>
      </c>
      <c r="H7" s="4">
        <v>10</v>
      </c>
      <c r="I7" s="17">
        <f aca="true" t="shared" si="0" ref="I7:I29">H7-J7</f>
        <v>4</v>
      </c>
      <c r="J7" s="4">
        <f aca="true" t="shared" si="1" ref="J7:J29">SUM(K7:Y7)</f>
        <v>6</v>
      </c>
      <c r="K7" s="4">
        <v>2</v>
      </c>
      <c r="L7" s="4"/>
      <c r="M7" s="4">
        <v>1</v>
      </c>
      <c r="N7" s="4">
        <v>1</v>
      </c>
      <c r="O7" s="4"/>
      <c r="P7" s="4"/>
      <c r="Q7" s="4">
        <v>1</v>
      </c>
      <c r="R7" s="4"/>
      <c r="S7" s="4"/>
      <c r="T7" s="4"/>
      <c r="U7" s="4"/>
      <c r="V7" s="4">
        <v>1</v>
      </c>
      <c r="W7" s="4"/>
      <c r="X7" s="4"/>
      <c r="Y7" s="4"/>
    </row>
    <row r="8" spans="1:25" s="2" customFormat="1" ht="15.75" customHeight="1">
      <c r="A8" s="13">
        <v>2</v>
      </c>
      <c r="B8" s="14" t="s">
        <v>21</v>
      </c>
      <c r="C8" s="13">
        <v>68</v>
      </c>
      <c r="D8" s="10" t="s">
        <v>163</v>
      </c>
      <c r="E8" s="13" t="s">
        <v>53</v>
      </c>
      <c r="F8" s="15" t="s">
        <v>170</v>
      </c>
      <c r="G8" s="15">
        <v>834</v>
      </c>
      <c r="H8" s="16">
        <v>19</v>
      </c>
      <c r="I8" s="17">
        <f t="shared" si="0"/>
        <v>14</v>
      </c>
      <c r="J8" s="4">
        <f t="shared" si="1"/>
        <v>5</v>
      </c>
      <c r="K8" s="4">
        <v>2</v>
      </c>
      <c r="L8" s="4">
        <v>1</v>
      </c>
      <c r="M8" s="4"/>
      <c r="N8" s="4">
        <v>1</v>
      </c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</row>
    <row r="9" spans="1:25" s="2" customFormat="1" ht="15.75" customHeight="1">
      <c r="A9" s="13">
        <v>3</v>
      </c>
      <c r="B9" s="14" t="s">
        <v>16</v>
      </c>
      <c r="C9" s="13">
        <v>73</v>
      </c>
      <c r="D9" s="10" t="s">
        <v>162</v>
      </c>
      <c r="E9" s="13" t="s">
        <v>53</v>
      </c>
      <c r="F9" s="15" t="s">
        <v>53</v>
      </c>
      <c r="G9" s="15">
        <v>211</v>
      </c>
      <c r="H9" s="16">
        <v>7</v>
      </c>
      <c r="I9" s="17">
        <f t="shared" si="0"/>
        <v>6</v>
      </c>
      <c r="J9" s="4">
        <f t="shared" si="1"/>
        <v>1</v>
      </c>
      <c r="K9" s="4"/>
      <c r="L9" s="4"/>
      <c r="M9" s="4"/>
      <c r="N9" s="4"/>
      <c r="O9" s="4"/>
      <c r="P9" s="4"/>
      <c r="Q9" s="4">
        <v>1</v>
      </c>
      <c r="R9" s="4"/>
      <c r="S9" s="4"/>
      <c r="T9" s="4"/>
      <c r="U9" s="4"/>
      <c r="V9" s="4"/>
      <c r="W9" s="4"/>
      <c r="X9" s="4"/>
      <c r="Y9" s="4"/>
    </row>
    <row r="10" spans="1:25" s="2" customFormat="1" ht="15.75" customHeight="1">
      <c r="A10" s="13">
        <v>4</v>
      </c>
      <c r="B10" s="14" t="s">
        <v>38</v>
      </c>
      <c r="C10" s="13">
        <v>64</v>
      </c>
      <c r="D10" s="10" t="s">
        <v>163</v>
      </c>
      <c r="E10" s="13" t="s">
        <v>53</v>
      </c>
      <c r="F10" s="15" t="s">
        <v>170</v>
      </c>
      <c r="G10" s="15">
        <v>302</v>
      </c>
      <c r="H10" s="4">
        <v>7</v>
      </c>
      <c r="I10" s="17">
        <f t="shared" si="0"/>
        <v>3</v>
      </c>
      <c r="J10" s="4">
        <f t="shared" si="1"/>
        <v>4</v>
      </c>
      <c r="K10" s="4">
        <v>1</v>
      </c>
      <c r="L10" s="4">
        <v>1</v>
      </c>
      <c r="M10" s="4"/>
      <c r="N10" s="4">
        <v>1</v>
      </c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</row>
    <row r="11" spans="1:25" s="2" customFormat="1" ht="15.75" customHeight="1">
      <c r="A11" s="13">
        <v>5</v>
      </c>
      <c r="B11" s="14" t="s">
        <v>37</v>
      </c>
      <c r="C11" s="13">
        <v>68</v>
      </c>
      <c r="D11" s="10" t="s">
        <v>163</v>
      </c>
      <c r="E11" s="13" t="s">
        <v>53</v>
      </c>
      <c r="F11" s="15" t="s">
        <v>170</v>
      </c>
      <c r="G11" s="15">
        <v>1265</v>
      </c>
      <c r="H11" s="4">
        <v>7</v>
      </c>
      <c r="I11" s="17">
        <f t="shared" si="0"/>
        <v>5</v>
      </c>
      <c r="J11" s="4">
        <f t="shared" si="1"/>
        <v>2</v>
      </c>
      <c r="K11" s="4">
        <v>1</v>
      </c>
      <c r="L11" s="4"/>
      <c r="M11" s="4"/>
      <c r="N11" s="4"/>
      <c r="O11" s="4"/>
      <c r="P11" s="4"/>
      <c r="Q11" s="4">
        <v>1</v>
      </c>
      <c r="R11" s="4"/>
      <c r="S11" s="4"/>
      <c r="T11" s="4"/>
      <c r="U11" s="4"/>
      <c r="V11" s="4"/>
      <c r="W11" s="4"/>
      <c r="X11" s="4"/>
      <c r="Y11" s="4"/>
    </row>
    <row r="12" spans="1:25" s="2" customFormat="1" ht="15.75" customHeight="1">
      <c r="A12" s="13">
        <v>6</v>
      </c>
      <c r="B12" s="14" t="s">
        <v>147</v>
      </c>
      <c r="C12" s="13">
        <v>72</v>
      </c>
      <c r="D12" s="10" t="s">
        <v>162</v>
      </c>
      <c r="E12" s="13" t="s">
        <v>53</v>
      </c>
      <c r="F12" s="15" t="s">
        <v>53</v>
      </c>
      <c r="G12" s="15">
        <v>161</v>
      </c>
      <c r="H12" s="4">
        <v>7</v>
      </c>
      <c r="I12" s="17">
        <f t="shared" si="0"/>
        <v>1</v>
      </c>
      <c r="J12" s="4">
        <f t="shared" si="1"/>
        <v>6</v>
      </c>
      <c r="K12" s="4">
        <v>1</v>
      </c>
      <c r="L12" s="4">
        <v>1</v>
      </c>
      <c r="M12" s="4">
        <v>1</v>
      </c>
      <c r="N12" s="4">
        <v>1</v>
      </c>
      <c r="O12" s="4"/>
      <c r="P12" s="4">
        <v>1</v>
      </c>
      <c r="Q12" s="4"/>
      <c r="R12" s="4"/>
      <c r="S12" s="4"/>
      <c r="T12" s="4"/>
      <c r="U12" s="4"/>
      <c r="V12" s="4">
        <v>1</v>
      </c>
      <c r="W12" s="4"/>
      <c r="X12" s="4"/>
      <c r="Y12" s="4"/>
    </row>
    <row r="13" spans="1:25" s="2" customFormat="1" ht="15.75" customHeight="1">
      <c r="A13" s="13">
        <v>7</v>
      </c>
      <c r="B13" s="14" t="s">
        <v>27</v>
      </c>
      <c r="C13" s="13">
        <v>73</v>
      </c>
      <c r="D13" s="10" t="s">
        <v>162</v>
      </c>
      <c r="E13" s="13" t="s">
        <v>55</v>
      </c>
      <c r="F13" s="15" t="s">
        <v>55</v>
      </c>
      <c r="G13" s="15">
        <v>1590</v>
      </c>
      <c r="H13" s="4">
        <v>14</v>
      </c>
      <c r="I13" s="17">
        <f t="shared" si="0"/>
        <v>9</v>
      </c>
      <c r="J13" s="4">
        <f t="shared" si="1"/>
        <v>5</v>
      </c>
      <c r="K13" s="4">
        <v>1</v>
      </c>
      <c r="L13" s="4">
        <v>1</v>
      </c>
      <c r="M13" s="4">
        <v>2</v>
      </c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  <c r="Y13" s="4"/>
    </row>
    <row r="14" spans="1:25" s="2" customFormat="1" ht="15.75" customHeight="1">
      <c r="A14" s="13">
        <v>8</v>
      </c>
      <c r="B14" s="14" t="s">
        <v>10</v>
      </c>
      <c r="C14" s="13">
        <v>69</v>
      </c>
      <c r="D14" s="10" t="s">
        <v>163</v>
      </c>
      <c r="E14" s="13" t="s">
        <v>51</v>
      </c>
      <c r="F14" s="15" t="s">
        <v>51</v>
      </c>
      <c r="G14" s="15">
        <v>1169</v>
      </c>
      <c r="H14" s="4">
        <v>12</v>
      </c>
      <c r="I14" s="17">
        <f t="shared" si="0"/>
        <v>10</v>
      </c>
      <c r="J14" s="4">
        <f t="shared" si="1"/>
        <v>2</v>
      </c>
      <c r="K14" s="4">
        <v>1</v>
      </c>
      <c r="L14" s="4"/>
      <c r="M14" s="4"/>
      <c r="N14" s="4"/>
      <c r="O14" s="4"/>
      <c r="P14" s="4"/>
      <c r="Q14" s="4">
        <v>1</v>
      </c>
      <c r="R14" s="4"/>
      <c r="S14" s="4"/>
      <c r="T14" s="4"/>
      <c r="U14" s="4"/>
      <c r="V14" s="4"/>
      <c r="W14" s="4"/>
      <c r="X14" s="4"/>
      <c r="Y14" s="4"/>
    </row>
    <row r="15" spans="1:25" s="2" customFormat="1" ht="15.75" customHeight="1">
      <c r="A15" s="13">
        <v>9</v>
      </c>
      <c r="B15" s="14" t="s">
        <v>11</v>
      </c>
      <c r="C15" s="13">
        <v>78</v>
      </c>
      <c r="D15" s="10" t="s">
        <v>162</v>
      </c>
      <c r="E15" s="13" t="s">
        <v>51</v>
      </c>
      <c r="F15" s="15" t="s">
        <v>51</v>
      </c>
      <c r="G15" s="15">
        <v>1313</v>
      </c>
      <c r="H15" s="16">
        <v>9</v>
      </c>
      <c r="I15" s="17">
        <f t="shared" si="0"/>
        <v>4</v>
      </c>
      <c r="J15" s="4">
        <f t="shared" si="1"/>
        <v>5</v>
      </c>
      <c r="K15" s="4">
        <v>1</v>
      </c>
      <c r="L15" s="4">
        <v>1</v>
      </c>
      <c r="M15" s="4">
        <v>1</v>
      </c>
      <c r="N15" s="4"/>
      <c r="O15" s="4"/>
      <c r="P15" s="4"/>
      <c r="Q15" s="4">
        <v>1</v>
      </c>
      <c r="R15" s="4"/>
      <c r="S15" s="4"/>
      <c r="T15" s="4"/>
      <c r="U15" s="4"/>
      <c r="V15" s="4">
        <v>1</v>
      </c>
      <c r="W15" s="4"/>
      <c r="X15" s="4"/>
      <c r="Y15" s="4"/>
    </row>
    <row r="16" spans="1:25" s="2" customFormat="1" ht="15.75" customHeight="1">
      <c r="A16" s="13">
        <v>10</v>
      </c>
      <c r="B16" s="14" t="s">
        <v>6</v>
      </c>
      <c r="C16" s="13">
        <v>82</v>
      </c>
      <c r="D16" s="10" t="s">
        <v>161</v>
      </c>
      <c r="E16" s="13" t="s">
        <v>50</v>
      </c>
      <c r="F16" s="15" t="s">
        <v>50</v>
      </c>
      <c r="G16" s="15">
        <v>2765</v>
      </c>
      <c r="H16" s="4">
        <v>25</v>
      </c>
      <c r="I16" s="17">
        <f t="shared" si="0"/>
        <v>12</v>
      </c>
      <c r="J16" s="4">
        <f t="shared" si="1"/>
        <v>13</v>
      </c>
      <c r="K16" s="4">
        <v>2</v>
      </c>
      <c r="L16" s="4">
        <v>3</v>
      </c>
      <c r="M16" s="4">
        <v>2</v>
      </c>
      <c r="N16" s="4">
        <v>3</v>
      </c>
      <c r="O16" s="4"/>
      <c r="P16" s="4"/>
      <c r="Q16" s="4">
        <v>1</v>
      </c>
      <c r="R16" s="4"/>
      <c r="S16" s="4"/>
      <c r="T16" s="4"/>
      <c r="U16" s="4"/>
      <c r="V16" s="4"/>
      <c r="W16" s="4"/>
      <c r="X16" s="4"/>
      <c r="Y16" s="4">
        <v>2</v>
      </c>
    </row>
    <row r="17" spans="1:25" s="2" customFormat="1" ht="15.75" customHeight="1">
      <c r="A17" s="13">
        <v>11</v>
      </c>
      <c r="B17" s="14" t="s">
        <v>140</v>
      </c>
      <c r="C17" s="13">
        <v>72</v>
      </c>
      <c r="D17" s="10" t="s">
        <v>162</v>
      </c>
      <c r="E17" s="13" t="s">
        <v>50</v>
      </c>
      <c r="F17" s="15" t="s">
        <v>50</v>
      </c>
      <c r="G17" s="15">
        <v>650</v>
      </c>
      <c r="H17" s="4">
        <v>7</v>
      </c>
      <c r="I17" s="17">
        <f t="shared" si="0"/>
        <v>1</v>
      </c>
      <c r="J17" s="4">
        <f t="shared" si="1"/>
        <v>6</v>
      </c>
      <c r="K17" s="4">
        <v>1</v>
      </c>
      <c r="L17" s="4">
        <v>1</v>
      </c>
      <c r="M17" s="4">
        <v>1</v>
      </c>
      <c r="N17" s="4">
        <v>1</v>
      </c>
      <c r="O17" s="4"/>
      <c r="P17" s="4"/>
      <c r="Q17" s="4">
        <v>1</v>
      </c>
      <c r="R17" s="4"/>
      <c r="S17" s="4"/>
      <c r="T17" s="4"/>
      <c r="U17" s="4"/>
      <c r="V17" s="4">
        <v>1</v>
      </c>
      <c r="W17" s="4"/>
      <c r="X17" s="4"/>
      <c r="Y17" s="4"/>
    </row>
    <row r="18" spans="1:25" s="2" customFormat="1" ht="15.75" customHeight="1">
      <c r="A18" s="13">
        <v>12</v>
      </c>
      <c r="B18" s="18" t="s">
        <v>85</v>
      </c>
      <c r="C18" s="13">
        <v>69</v>
      </c>
      <c r="D18" s="10" t="s">
        <v>163</v>
      </c>
      <c r="E18" s="13" t="s">
        <v>50</v>
      </c>
      <c r="F18" s="15" t="s">
        <v>50</v>
      </c>
      <c r="G18" s="15">
        <v>411</v>
      </c>
      <c r="H18" s="16">
        <v>7</v>
      </c>
      <c r="I18" s="17">
        <f t="shared" si="0"/>
        <v>6</v>
      </c>
      <c r="J18" s="4">
        <f t="shared" si="1"/>
        <v>1</v>
      </c>
      <c r="K18" s="4"/>
      <c r="L18" s="4"/>
      <c r="M18" s="4"/>
      <c r="N18" s="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2" customFormat="1" ht="15.75" customHeight="1">
      <c r="A19" s="13">
        <v>13</v>
      </c>
      <c r="B19" s="14" t="s">
        <v>150</v>
      </c>
      <c r="C19" s="13">
        <v>77</v>
      </c>
      <c r="D19" s="10" t="s">
        <v>162</v>
      </c>
      <c r="E19" s="13" t="s">
        <v>54</v>
      </c>
      <c r="F19" s="15" t="s">
        <v>54</v>
      </c>
      <c r="G19" s="15">
        <v>1096</v>
      </c>
      <c r="H19" s="4">
        <v>12</v>
      </c>
      <c r="I19" s="17">
        <f t="shared" si="0"/>
        <v>7</v>
      </c>
      <c r="J19" s="4">
        <f t="shared" si="1"/>
        <v>5</v>
      </c>
      <c r="K19" s="4">
        <v>2</v>
      </c>
      <c r="L19" s="4"/>
      <c r="M19" s="4">
        <v>2</v>
      </c>
      <c r="N19" s="4"/>
      <c r="O19" s="4"/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</row>
    <row r="20" spans="1:25" s="2" customFormat="1" ht="15.75" customHeight="1">
      <c r="A20" s="13">
        <v>14</v>
      </c>
      <c r="B20" s="14" t="s">
        <v>149</v>
      </c>
      <c r="C20" s="13">
        <v>71</v>
      </c>
      <c r="D20" s="10" t="s">
        <v>163</v>
      </c>
      <c r="E20" s="13" t="s">
        <v>54</v>
      </c>
      <c r="F20" s="15" t="s">
        <v>54</v>
      </c>
      <c r="G20" s="15">
        <v>1238</v>
      </c>
      <c r="H20" s="4">
        <v>12</v>
      </c>
      <c r="I20" s="17">
        <f t="shared" si="0"/>
        <v>6</v>
      </c>
      <c r="J20" s="4">
        <f t="shared" si="1"/>
        <v>6</v>
      </c>
      <c r="K20" s="4">
        <v>1</v>
      </c>
      <c r="L20" s="4">
        <v>1</v>
      </c>
      <c r="M20" s="4">
        <v>2</v>
      </c>
      <c r="N20" s="4">
        <v>1</v>
      </c>
      <c r="O20" s="4"/>
      <c r="P20" s="4"/>
      <c r="Q20" s="4">
        <v>1</v>
      </c>
      <c r="R20" s="4"/>
      <c r="S20" s="4"/>
      <c r="T20" s="4"/>
      <c r="U20" s="4"/>
      <c r="V20" s="4"/>
      <c r="W20" s="4"/>
      <c r="X20" s="4"/>
      <c r="Y20" s="4"/>
    </row>
    <row r="21" spans="1:25" s="2" customFormat="1" ht="15.75" customHeight="1">
      <c r="A21" s="13">
        <v>15</v>
      </c>
      <c r="B21" s="14" t="s">
        <v>3</v>
      </c>
      <c r="C21" s="13">
        <v>78</v>
      </c>
      <c r="D21" s="10" t="s">
        <v>162</v>
      </c>
      <c r="E21" s="13" t="s">
        <v>49</v>
      </c>
      <c r="F21" s="15" t="s">
        <v>49</v>
      </c>
      <c r="G21" s="15">
        <v>1540</v>
      </c>
      <c r="H21" s="4">
        <v>13</v>
      </c>
      <c r="I21" s="17">
        <f t="shared" si="0"/>
        <v>5</v>
      </c>
      <c r="J21" s="4">
        <f t="shared" si="1"/>
        <v>8</v>
      </c>
      <c r="K21" s="4">
        <v>2</v>
      </c>
      <c r="L21" s="4">
        <v>1</v>
      </c>
      <c r="M21" s="4">
        <v>2</v>
      </c>
      <c r="N21" s="4">
        <v>1</v>
      </c>
      <c r="O21" s="4"/>
      <c r="P21" s="4"/>
      <c r="Q21" s="4">
        <v>1</v>
      </c>
      <c r="R21" s="4"/>
      <c r="S21" s="4"/>
      <c r="T21" s="4"/>
      <c r="U21" s="4"/>
      <c r="V21" s="4">
        <v>1</v>
      </c>
      <c r="W21" s="4"/>
      <c r="X21" s="4"/>
      <c r="Y21" s="4"/>
    </row>
    <row r="22" spans="1:25" s="2" customFormat="1" ht="15.75" customHeight="1">
      <c r="A22" s="13">
        <v>16</v>
      </c>
      <c r="B22" s="18" t="s">
        <v>56</v>
      </c>
      <c r="C22" s="13">
        <v>55</v>
      </c>
      <c r="D22" s="10" t="s">
        <v>164</v>
      </c>
      <c r="E22" s="13" t="s">
        <v>49</v>
      </c>
      <c r="F22" s="15" t="s">
        <v>49</v>
      </c>
      <c r="G22" s="15">
        <v>104</v>
      </c>
      <c r="H22" s="4">
        <v>7</v>
      </c>
      <c r="I22" s="17">
        <f t="shared" si="0"/>
        <v>7</v>
      </c>
      <c r="J22" s="4">
        <f t="shared" si="1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ht="15.75" customHeight="1">
      <c r="A23" s="13">
        <v>17</v>
      </c>
      <c r="B23" s="18" t="s">
        <v>43</v>
      </c>
      <c r="C23" s="13">
        <v>60</v>
      </c>
      <c r="D23" s="10" t="s">
        <v>164</v>
      </c>
      <c r="E23" s="13" t="s">
        <v>49</v>
      </c>
      <c r="F23" s="15" t="s">
        <v>49</v>
      </c>
      <c r="G23" s="15">
        <v>278</v>
      </c>
      <c r="H23" s="16">
        <v>7</v>
      </c>
      <c r="I23" s="17">
        <f t="shared" si="0"/>
        <v>7</v>
      </c>
      <c r="J23" s="4">
        <f t="shared" si="1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15.75" customHeight="1">
      <c r="A24" s="13">
        <v>18</v>
      </c>
      <c r="B24" s="14" t="s">
        <v>44</v>
      </c>
      <c r="C24" s="13">
        <v>56</v>
      </c>
      <c r="D24" s="10" t="s">
        <v>164</v>
      </c>
      <c r="E24" s="13" t="s">
        <v>49</v>
      </c>
      <c r="F24" s="15" t="s">
        <v>49</v>
      </c>
      <c r="G24" s="15">
        <v>138</v>
      </c>
      <c r="H24" s="4">
        <v>7</v>
      </c>
      <c r="I24" s="17">
        <f t="shared" si="0"/>
        <v>6</v>
      </c>
      <c r="J24" s="4">
        <f t="shared" si="1"/>
        <v>1</v>
      </c>
      <c r="K24" s="4"/>
      <c r="L24" s="4"/>
      <c r="M24" s="4"/>
      <c r="N24" s="4">
        <v>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2" customFormat="1" ht="15.75" customHeight="1">
      <c r="A25" s="13">
        <v>19</v>
      </c>
      <c r="B25" s="18" t="s">
        <v>84</v>
      </c>
      <c r="C25" s="13">
        <v>65</v>
      </c>
      <c r="D25" s="10" t="s">
        <v>163</v>
      </c>
      <c r="E25" s="13" t="s">
        <v>49</v>
      </c>
      <c r="F25" s="15" t="s">
        <v>49</v>
      </c>
      <c r="G25" s="15">
        <v>136</v>
      </c>
      <c r="H25" s="4">
        <v>7</v>
      </c>
      <c r="I25" s="17">
        <f t="shared" si="0"/>
        <v>5</v>
      </c>
      <c r="J25" s="4">
        <f t="shared" si="1"/>
        <v>2</v>
      </c>
      <c r="K25" s="4"/>
      <c r="L25" s="4"/>
      <c r="M25" s="4"/>
      <c r="N25" s="4">
        <v>1</v>
      </c>
      <c r="O25" s="4"/>
      <c r="P25" s="4"/>
      <c r="Q25" s="4">
        <v>1</v>
      </c>
      <c r="R25" s="4"/>
      <c r="S25" s="4"/>
      <c r="T25" s="4"/>
      <c r="U25" s="4"/>
      <c r="V25" s="4"/>
      <c r="W25" s="4"/>
      <c r="X25" s="4"/>
      <c r="Y25" s="4"/>
    </row>
    <row r="26" spans="1:25" s="2" customFormat="1" ht="15.75" customHeight="1">
      <c r="A26" s="13">
        <v>20</v>
      </c>
      <c r="B26" s="14" t="s">
        <v>141</v>
      </c>
      <c r="C26" s="13">
        <v>66</v>
      </c>
      <c r="D26" s="10" t="s">
        <v>163</v>
      </c>
      <c r="E26" s="13" t="s">
        <v>49</v>
      </c>
      <c r="F26" s="15" t="s">
        <v>49</v>
      </c>
      <c r="G26" s="15">
        <v>162</v>
      </c>
      <c r="H26" s="4">
        <v>7</v>
      </c>
      <c r="I26" s="17">
        <f t="shared" si="0"/>
        <v>1</v>
      </c>
      <c r="J26" s="4">
        <f t="shared" si="1"/>
        <v>6</v>
      </c>
      <c r="K26" s="4">
        <v>1</v>
      </c>
      <c r="L26" s="4">
        <v>1</v>
      </c>
      <c r="M26" s="4">
        <v>1</v>
      </c>
      <c r="N26" s="4">
        <v>1</v>
      </c>
      <c r="O26" s="4"/>
      <c r="P26" s="4">
        <v>1</v>
      </c>
      <c r="Q26" s="4">
        <v>1</v>
      </c>
      <c r="R26" s="4"/>
      <c r="S26" s="4"/>
      <c r="T26" s="4"/>
      <c r="U26" s="4"/>
      <c r="V26" s="4"/>
      <c r="W26" s="4"/>
      <c r="X26" s="4"/>
      <c r="Y26" s="4"/>
    </row>
    <row r="27" spans="1:25" s="2" customFormat="1" ht="15.75" customHeight="1">
      <c r="A27" s="13">
        <v>21</v>
      </c>
      <c r="B27" s="14" t="s">
        <v>74</v>
      </c>
      <c r="C27" s="13">
        <v>73</v>
      </c>
      <c r="D27" s="10" t="s">
        <v>162</v>
      </c>
      <c r="E27" s="13" t="s">
        <v>52</v>
      </c>
      <c r="F27" s="15" t="s">
        <v>52</v>
      </c>
      <c r="G27" s="15">
        <v>1142</v>
      </c>
      <c r="H27" s="4">
        <v>7</v>
      </c>
      <c r="I27" s="17">
        <f t="shared" si="0"/>
        <v>6</v>
      </c>
      <c r="J27" s="4">
        <f t="shared" si="1"/>
        <v>1</v>
      </c>
      <c r="K27" s="4"/>
      <c r="L27" s="4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" customFormat="1" ht="15.75" customHeight="1">
      <c r="A28" s="13">
        <v>22</v>
      </c>
      <c r="B28" s="14" t="s">
        <v>15</v>
      </c>
      <c r="C28" s="13">
        <v>78</v>
      </c>
      <c r="D28" s="10" t="s">
        <v>162</v>
      </c>
      <c r="E28" s="13" t="s">
        <v>52</v>
      </c>
      <c r="F28" s="15" t="s">
        <v>52</v>
      </c>
      <c r="G28" s="15">
        <v>674</v>
      </c>
      <c r="H28" s="4">
        <v>12</v>
      </c>
      <c r="I28" s="17">
        <f t="shared" si="0"/>
        <v>7</v>
      </c>
      <c r="J28" s="4">
        <f t="shared" si="1"/>
        <v>5</v>
      </c>
      <c r="K28" s="4">
        <v>2</v>
      </c>
      <c r="L28" s="4">
        <v>1</v>
      </c>
      <c r="M28" s="4">
        <v>1</v>
      </c>
      <c r="N28" s="4"/>
      <c r="O28" s="4"/>
      <c r="P28" s="4">
        <v>1</v>
      </c>
      <c r="Q28" s="4"/>
      <c r="R28" s="4"/>
      <c r="S28" s="4"/>
      <c r="T28" s="4"/>
      <c r="U28" s="4"/>
      <c r="V28" s="4"/>
      <c r="W28" s="4"/>
      <c r="X28" s="4"/>
      <c r="Y28" s="4"/>
    </row>
    <row r="29" spans="1:25" s="2" customFormat="1" ht="15.75" customHeight="1">
      <c r="A29" s="13">
        <v>23</v>
      </c>
      <c r="B29" s="18" t="s">
        <v>62</v>
      </c>
      <c r="C29" s="13">
        <v>67</v>
      </c>
      <c r="D29" s="10" t="s">
        <v>163</v>
      </c>
      <c r="E29" s="13" t="s">
        <v>52</v>
      </c>
      <c r="F29" s="15" t="s">
        <v>52</v>
      </c>
      <c r="G29" s="15">
        <v>241</v>
      </c>
      <c r="H29" s="4">
        <v>7</v>
      </c>
      <c r="I29" s="17">
        <f t="shared" si="0"/>
        <v>6</v>
      </c>
      <c r="J29" s="4">
        <f t="shared" si="1"/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1</v>
      </c>
      <c r="W29" s="4"/>
      <c r="X29" s="4"/>
      <c r="Y29" s="4"/>
    </row>
    <row r="30" spans="1:25" s="12" customFormat="1" ht="18.75" customHeight="1">
      <c r="A30" s="13"/>
      <c r="B30" s="39" t="s">
        <v>1</v>
      </c>
      <c r="C30" s="40"/>
      <c r="D30" s="40" t="s">
        <v>165</v>
      </c>
      <c r="E30" s="40"/>
      <c r="F30" s="41"/>
      <c r="G30" s="42">
        <f>SUM(G7:G29)</f>
        <v>19563</v>
      </c>
      <c r="H30" s="42">
        <f>SUM(H7:H29)</f>
        <v>229</v>
      </c>
      <c r="I30" s="42">
        <f aca="true" t="shared" si="2" ref="I30:Y30">SUM(I7:I29)</f>
        <v>138</v>
      </c>
      <c r="J30" s="42">
        <f t="shared" si="2"/>
        <v>91</v>
      </c>
      <c r="K30" s="42">
        <f t="shared" si="2"/>
        <v>21</v>
      </c>
      <c r="L30" s="42">
        <f t="shared" si="2"/>
        <v>14</v>
      </c>
      <c r="M30" s="42">
        <f t="shared" si="2"/>
        <v>16</v>
      </c>
      <c r="N30" s="42">
        <f t="shared" si="2"/>
        <v>14</v>
      </c>
      <c r="O30" s="42">
        <f t="shared" si="2"/>
        <v>0</v>
      </c>
      <c r="P30" s="42">
        <f t="shared" si="2"/>
        <v>4</v>
      </c>
      <c r="Q30" s="42">
        <f t="shared" si="2"/>
        <v>12</v>
      </c>
      <c r="R30" s="42">
        <f t="shared" si="2"/>
        <v>0</v>
      </c>
      <c r="S30" s="42">
        <f t="shared" si="2"/>
        <v>0</v>
      </c>
      <c r="T30" s="42">
        <f t="shared" si="2"/>
        <v>0</v>
      </c>
      <c r="U30" s="42">
        <f t="shared" si="2"/>
        <v>0</v>
      </c>
      <c r="V30" s="42">
        <f t="shared" si="2"/>
        <v>8</v>
      </c>
      <c r="W30" s="42">
        <f t="shared" si="2"/>
        <v>0</v>
      </c>
      <c r="X30" s="42">
        <f t="shared" si="2"/>
        <v>0</v>
      </c>
      <c r="Y30" s="42">
        <f t="shared" si="2"/>
        <v>2</v>
      </c>
    </row>
    <row r="31" spans="5:25" ht="40.5" customHeight="1">
      <c r="E31" s="44" t="s">
        <v>179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2:24" ht="18.75" customHeight="1">
      <c r="B32" s="38"/>
      <c r="C32" s="30"/>
      <c r="D32" s="30"/>
      <c r="E32" s="30"/>
      <c r="F32" s="30"/>
      <c r="G32" s="30"/>
      <c r="H32" s="9"/>
      <c r="P32" s="1"/>
      <c r="S32" s="38"/>
      <c r="T32" s="30"/>
      <c r="U32" s="30" t="s">
        <v>126</v>
      </c>
      <c r="V32" s="30"/>
      <c r="W32" s="30"/>
      <c r="X32" s="38"/>
    </row>
    <row r="33" spans="2:24" ht="18.75" customHeight="1">
      <c r="B33" s="38"/>
      <c r="C33" s="30"/>
      <c r="D33" s="30"/>
      <c r="E33" s="30"/>
      <c r="F33" s="30"/>
      <c r="G33" s="30"/>
      <c r="H33" s="9"/>
      <c r="P33" s="1"/>
      <c r="S33" s="38"/>
      <c r="T33" s="30"/>
      <c r="U33" s="30" t="s">
        <v>86</v>
      </c>
      <c r="V33" s="30"/>
      <c r="W33" s="30"/>
      <c r="X33" s="38"/>
    </row>
    <row r="34" ht="18.75" customHeight="1"/>
    <row r="35" ht="18.75" customHeight="1"/>
    <row r="36" ht="18.75" customHeight="1"/>
  </sheetData>
  <sheetProtection/>
  <autoFilter ref="A6:Y30"/>
  <mergeCells count="15">
    <mergeCell ref="A1:Y1"/>
    <mergeCell ref="A2:Y2"/>
    <mergeCell ref="A3:Y3"/>
    <mergeCell ref="A4:A5"/>
    <mergeCell ref="K4:Y4"/>
    <mergeCell ref="C4:C5"/>
    <mergeCell ref="G4:G5"/>
    <mergeCell ref="E4:E5"/>
    <mergeCell ref="H4:H5"/>
    <mergeCell ref="D4:D5"/>
    <mergeCell ref="F4:F5"/>
    <mergeCell ref="E31:Y31"/>
    <mergeCell ref="B4:B5"/>
    <mergeCell ref="I4:I5"/>
    <mergeCell ref="J4:J5"/>
  </mergeCells>
  <printOptions horizontalCentered="1"/>
  <pageMargins left="0.35" right="0.25" top="0.25" bottom="0.25" header="0.17" footer="0.17"/>
  <pageSetup horizontalDpi="600" verticalDpi="600" orientation="landscape" paperSize="9" scale="95" r:id="rId1"/>
  <headerFooter alignWithMargins="0">
    <oddFooter>&amp;L&amp;6&amp;X&amp;Z&amp;F&amp;R&amp;P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140625" style="315" customWidth="1"/>
    <col min="2" max="2" width="24.57421875" style="332" customWidth="1"/>
    <col min="3" max="3" width="10.7109375" style="333" customWidth="1"/>
    <col min="4" max="4" width="4.8515625" style="334" customWidth="1"/>
    <col min="5" max="5" width="17.00390625" style="333" customWidth="1"/>
    <col min="6" max="6" width="7.7109375" style="332" customWidth="1"/>
    <col min="7" max="7" width="7.00390625" style="306" customWidth="1"/>
    <col min="8" max="8" width="6.28125" style="306" customWidth="1"/>
    <col min="9" max="9" width="5.57421875" style="306" customWidth="1"/>
    <col min="10" max="10" width="5.140625" style="306" customWidth="1"/>
    <col min="11" max="12" width="5.421875" style="306" customWidth="1"/>
    <col min="13" max="13" width="5.140625" style="306" customWidth="1"/>
    <col min="14" max="14" width="5.57421875" style="306" customWidth="1"/>
    <col min="15" max="15" width="5.00390625" style="306" customWidth="1"/>
    <col min="16" max="16" width="4.421875" style="306" customWidth="1"/>
    <col min="17" max="17" width="3.8515625" style="306" customWidth="1"/>
    <col min="18" max="19" width="5.140625" style="306" customWidth="1"/>
    <col min="20" max="20" width="4.57421875" style="306" customWidth="1"/>
    <col min="21" max="21" width="6.140625" style="306" customWidth="1"/>
    <col min="22" max="22" width="4.7109375" style="306" customWidth="1"/>
    <col min="23" max="23" width="4.421875" style="306" customWidth="1"/>
    <col min="24" max="24" width="3.421875" style="306" customWidth="1"/>
    <col min="25" max="25" width="5.7109375" style="307" customWidth="1"/>
    <col min="26" max="26" width="13.00390625" style="314" customWidth="1"/>
    <col min="27" max="16384" width="9.140625" style="315" customWidth="1"/>
  </cols>
  <sheetData>
    <row r="1" spans="1:25" ht="25.5" customHeight="1">
      <c r="A1" s="312" t="s">
        <v>913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s="317" customFormat="1" ht="24.75" customHeight="1">
      <c r="A2" s="294" t="s">
        <v>914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316"/>
    </row>
    <row r="3" spans="1:26" ht="17.25" customHeight="1">
      <c r="A3" s="297" t="s">
        <v>915</v>
      </c>
      <c r="B3" s="318" t="s">
        <v>48</v>
      </c>
      <c r="C3" s="319" t="s">
        <v>877</v>
      </c>
      <c r="D3" s="297" t="s">
        <v>185</v>
      </c>
      <c r="E3" s="297" t="s">
        <v>916</v>
      </c>
      <c r="F3" s="297" t="s">
        <v>178</v>
      </c>
      <c r="G3" s="298" t="s">
        <v>881</v>
      </c>
      <c r="H3" s="298" t="s">
        <v>882</v>
      </c>
      <c r="I3" s="298" t="s">
        <v>883</v>
      </c>
      <c r="J3" s="297" t="s">
        <v>884</v>
      </c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320" t="s">
        <v>634</v>
      </c>
      <c r="Z3" s="321" t="s">
        <v>917</v>
      </c>
    </row>
    <row r="4" spans="1:26" ht="104.25" customHeight="1">
      <c r="A4" s="297"/>
      <c r="B4" s="318"/>
      <c r="C4" s="319"/>
      <c r="D4" s="297"/>
      <c r="E4" s="297"/>
      <c r="F4" s="297"/>
      <c r="G4" s="298"/>
      <c r="H4" s="298"/>
      <c r="I4" s="298"/>
      <c r="J4" s="23" t="s">
        <v>78</v>
      </c>
      <c r="K4" s="23" t="s">
        <v>79</v>
      </c>
      <c r="L4" s="23" t="s">
        <v>193</v>
      </c>
      <c r="M4" s="23" t="s">
        <v>81</v>
      </c>
      <c r="N4" s="23" t="s">
        <v>95</v>
      </c>
      <c r="O4" s="23" t="s">
        <v>885</v>
      </c>
      <c r="P4" s="23" t="s">
        <v>82</v>
      </c>
      <c r="Q4" s="23" t="s">
        <v>886</v>
      </c>
      <c r="R4" s="23" t="s">
        <v>887</v>
      </c>
      <c r="S4" s="23" t="s">
        <v>92</v>
      </c>
      <c r="T4" s="23" t="s">
        <v>191</v>
      </c>
      <c r="U4" s="23" t="s">
        <v>90</v>
      </c>
      <c r="V4" s="23" t="s">
        <v>194</v>
      </c>
      <c r="W4" s="23" t="s">
        <v>174</v>
      </c>
      <c r="X4" s="23" t="s">
        <v>195</v>
      </c>
      <c r="Y4" s="320"/>
      <c r="Z4" s="321"/>
    </row>
    <row r="5" spans="1:26" s="323" customFormat="1" ht="15.75">
      <c r="A5" s="322">
        <v>1</v>
      </c>
      <c r="B5" s="322">
        <v>2</v>
      </c>
      <c r="C5" s="322">
        <v>3</v>
      </c>
      <c r="D5" s="322">
        <v>4</v>
      </c>
      <c r="E5" s="322">
        <v>5</v>
      </c>
      <c r="F5" s="322">
        <v>6</v>
      </c>
      <c r="G5" s="322">
        <v>7</v>
      </c>
      <c r="H5" s="322">
        <v>8</v>
      </c>
      <c r="I5" s="322">
        <v>9</v>
      </c>
      <c r="J5" s="322">
        <v>10</v>
      </c>
      <c r="K5" s="322">
        <v>11</v>
      </c>
      <c r="L5" s="322">
        <v>12</v>
      </c>
      <c r="M5" s="322">
        <v>13</v>
      </c>
      <c r="N5" s="322">
        <v>14</v>
      </c>
      <c r="O5" s="322">
        <v>15</v>
      </c>
      <c r="P5" s="322">
        <v>16</v>
      </c>
      <c r="Q5" s="322">
        <v>17</v>
      </c>
      <c r="R5" s="322">
        <v>18</v>
      </c>
      <c r="S5" s="322">
        <v>19</v>
      </c>
      <c r="T5" s="322">
        <v>20</v>
      </c>
      <c r="U5" s="322">
        <v>21</v>
      </c>
      <c r="V5" s="322">
        <v>22</v>
      </c>
      <c r="W5" s="322">
        <v>23</v>
      </c>
      <c r="X5" s="322">
        <v>24</v>
      </c>
      <c r="Y5" s="322">
        <v>25</v>
      </c>
      <c r="Z5" s="322">
        <v>26</v>
      </c>
    </row>
    <row r="6" spans="1:26" ht="23.25" customHeight="1">
      <c r="A6" s="23">
        <v>1</v>
      </c>
      <c r="B6" s="301" t="s">
        <v>918</v>
      </c>
      <c r="C6" s="253">
        <v>39</v>
      </c>
      <c r="D6" s="287" t="s">
        <v>164</v>
      </c>
      <c r="E6" s="23" t="s">
        <v>889</v>
      </c>
      <c r="F6" s="287">
        <v>277</v>
      </c>
      <c r="G6" s="287">
        <v>8</v>
      </c>
      <c r="H6" s="287">
        <v>8</v>
      </c>
      <c r="I6" s="287">
        <f aca="true" t="shared" si="0" ref="I6:I69">G6-H6</f>
        <v>0</v>
      </c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3"/>
      <c r="X6" s="23"/>
      <c r="Y6" s="324"/>
      <c r="Z6" s="325"/>
    </row>
    <row r="7" spans="1:26" ht="23.25" customHeight="1">
      <c r="A7" s="23">
        <v>2</v>
      </c>
      <c r="B7" s="301" t="s">
        <v>919</v>
      </c>
      <c r="C7" s="253">
        <v>35</v>
      </c>
      <c r="D7" s="287" t="s">
        <v>203</v>
      </c>
      <c r="E7" s="23" t="s">
        <v>889</v>
      </c>
      <c r="F7" s="287">
        <v>172</v>
      </c>
      <c r="G7" s="287">
        <v>8</v>
      </c>
      <c r="H7" s="287">
        <v>8</v>
      </c>
      <c r="I7" s="287">
        <f t="shared" si="0"/>
        <v>0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3"/>
      <c r="X7" s="23"/>
      <c r="Y7" s="324" t="s">
        <v>920</v>
      </c>
      <c r="Z7" s="325"/>
    </row>
    <row r="8" spans="1:26" ht="23.25" customHeight="1">
      <c r="A8" s="23">
        <v>3</v>
      </c>
      <c r="B8" s="301" t="s">
        <v>921</v>
      </c>
      <c r="C8" s="253">
        <v>33</v>
      </c>
      <c r="D8" s="287" t="s">
        <v>164</v>
      </c>
      <c r="E8" s="23" t="s">
        <v>889</v>
      </c>
      <c r="F8" s="287">
        <v>169</v>
      </c>
      <c r="G8" s="287">
        <v>8</v>
      </c>
      <c r="H8" s="287">
        <v>8</v>
      </c>
      <c r="I8" s="287">
        <f t="shared" si="0"/>
        <v>0</v>
      </c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3"/>
      <c r="X8" s="23"/>
      <c r="Y8" s="324"/>
      <c r="Z8" s="325"/>
    </row>
    <row r="9" spans="1:26" ht="23.25" customHeight="1">
      <c r="A9" s="23">
        <v>4</v>
      </c>
      <c r="B9" s="301" t="s">
        <v>922</v>
      </c>
      <c r="C9" s="253">
        <v>33</v>
      </c>
      <c r="D9" s="287" t="s">
        <v>164</v>
      </c>
      <c r="E9" s="23" t="s">
        <v>889</v>
      </c>
      <c r="F9" s="287">
        <v>44</v>
      </c>
      <c r="G9" s="287">
        <v>7</v>
      </c>
      <c r="H9" s="287">
        <v>6</v>
      </c>
      <c r="I9" s="287">
        <v>1</v>
      </c>
      <c r="J9" s="287"/>
      <c r="K9" s="287"/>
      <c r="L9" s="287"/>
      <c r="M9" s="287"/>
      <c r="N9" s="287"/>
      <c r="O9" s="287"/>
      <c r="P9" s="287">
        <v>1</v>
      </c>
      <c r="Q9" s="287"/>
      <c r="R9" s="287"/>
      <c r="S9" s="287"/>
      <c r="T9" s="287"/>
      <c r="U9" s="287"/>
      <c r="V9" s="287"/>
      <c r="W9" s="23"/>
      <c r="X9" s="23"/>
      <c r="Y9" s="324"/>
      <c r="Z9" s="325"/>
    </row>
    <row r="10" spans="1:26" ht="23.25" customHeight="1">
      <c r="A10" s="23">
        <v>5</v>
      </c>
      <c r="B10" s="301" t="s">
        <v>923</v>
      </c>
      <c r="C10" s="253">
        <v>50</v>
      </c>
      <c r="D10" s="287" t="s">
        <v>162</v>
      </c>
      <c r="E10" s="23" t="s">
        <v>889</v>
      </c>
      <c r="F10" s="287">
        <v>32</v>
      </c>
      <c r="G10" s="287">
        <v>7</v>
      </c>
      <c r="H10" s="287">
        <v>6</v>
      </c>
      <c r="I10" s="287">
        <f t="shared" si="0"/>
        <v>1</v>
      </c>
      <c r="J10" s="287"/>
      <c r="K10" s="287"/>
      <c r="L10" s="287"/>
      <c r="M10" s="287"/>
      <c r="N10" s="287"/>
      <c r="O10" s="287"/>
      <c r="P10" s="287">
        <v>1</v>
      </c>
      <c r="Q10" s="287"/>
      <c r="R10" s="287"/>
      <c r="S10" s="287"/>
      <c r="T10" s="287"/>
      <c r="U10" s="287"/>
      <c r="V10" s="287"/>
      <c r="W10" s="23"/>
      <c r="X10" s="23"/>
      <c r="Y10" s="324"/>
      <c r="Z10" s="325"/>
    </row>
    <row r="11" spans="1:26" ht="18.75">
      <c r="A11" s="23">
        <v>6</v>
      </c>
      <c r="B11" s="301" t="s">
        <v>924</v>
      </c>
      <c r="C11" s="253">
        <v>39</v>
      </c>
      <c r="D11" s="287" t="s">
        <v>163</v>
      </c>
      <c r="E11" s="23" t="s">
        <v>889</v>
      </c>
      <c r="F11" s="287">
        <v>367</v>
      </c>
      <c r="G11" s="287">
        <v>11</v>
      </c>
      <c r="H11" s="287">
        <v>11</v>
      </c>
      <c r="I11" s="287">
        <v>1</v>
      </c>
      <c r="J11" s="287">
        <v>1</v>
      </c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3"/>
      <c r="X11" s="23"/>
      <c r="Y11" s="324"/>
      <c r="Z11" s="325"/>
    </row>
    <row r="12" spans="1:26" ht="23.25" customHeight="1">
      <c r="A12" s="23">
        <v>7</v>
      </c>
      <c r="B12" s="301" t="s">
        <v>925</v>
      </c>
      <c r="C12" s="253">
        <v>59</v>
      </c>
      <c r="D12" s="287" t="s">
        <v>162</v>
      </c>
      <c r="E12" s="23" t="s">
        <v>889</v>
      </c>
      <c r="F12" s="287">
        <v>377</v>
      </c>
      <c r="G12" s="287">
        <v>14</v>
      </c>
      <c r="H12" s="287">
        <v>14</v>
      </c>
      <c r="I12" s="287">
        <f t="shared" si="0"/>
        <v>0</v>
      </c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3"/>
      <c r="X12" s="285"/>
      <c r="Y12" s="324"/>
      <c r="Z12" s="325"/>
    </row>
    <row r="13" spans="1:26" ht="23.25" customHeight="1">
      <c r="A13" s="23">
        <v>8</v>
      </c>
      <c r="B13" s="301" t="s">
        <v>926</v>
      </c>
      <c r="C13" s="253">
        <v>41</v>
      </c>
      <c r="D13" s="287" t="s">
        <v>164</v>
      </c>
      <c r="E13" s="23" t="s">
        <v>889</v>
      </c>
      <c r="F13" s="287">
        <v>324</v>
      </c>
      <c r="G13" s="287">
        <v>10</v>
      </c>
      <c r="H13" s="287">
        <v>10</v>
      </c>
      <c r="I13" s="287">
        <f t="shared" si="0"/>
        <v>0</v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3"/>
      <c r="X13" s="23"/>
      <c r="Y13" s="324"/>
      <c r="Z13" s="325"/>
    </row>
    <row r="14" spans="1:26" ht="23.25" customHeight="1">
      <c r="A14" s="23">
        <v>9</v>
      </c>
      <c r="B14" s="301" t="s">
        <v>927</v>
      </c>
      <c r="C14" s="253">
        <v>44</v>
      </c>
      <c r="D14" s="287" t="s">
        <v>164</v>
      </c>
      <c r="E14" s="23" t="s">
        <v>889</v>
      </c>
      <c r="F14" s="287">
        <v>360</v>
      </c>
      <c r="G14" s="287">
        <v>7</v>
      </c>
      <c r="H14" s="287">
        <v>7</v>
      </c>
      <c r="I14" s="287">
        <f t="shared" si="0"/>
        <v>0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3"/>
      <c r="X14" s="23"/>
      <c r="Y14" s="324"/>
      <c r="Z14" s="325"/>
    </row>
    <row r="15" spans="1:26" ht="23.25" customHeight="1">
      <c r="A15" s="23">
        <v>10</v>
      </c>
      <c r="B15" s="301" t="s">
        <v>928</v>
      </c>
      <c r="C15" s="253">
        <v>35</v>
      </c>
      <c r="D15" s="287" t="s">
        <v>164</v>
      </c>
      <c r="E15" s="23" t="s">
        <v>889</v>
      </c>
      <c r="F15" s="287">
        <v>109</v>
      </c>
      <c r="G15" s="287">
        <v>7</v>
      </c>
      <c r="H15" s="287">
        <v>7</v>
      </c>
      <c r="I15" s="287">
        <f t="shared" si="0"/>
        <v>0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3"/>
      <c r="X15" s="23"/>
      <c r="Y15" s="324"/>
      <c r="Z15" s="325" t="s">
        <v>929</v>
      </c>
    </row>
    <row r="16" spans="1:26" ht="23.25" customHeight="1">
      <c r="A16" s="23">
        <v>11</v>
      </c>
      <c r="B16" s="301" t="s">
        <v>930</v>
      </c>
      <c r="C16" s="253">
        <v>30</v>
      </c>
      <c r="D16" s="287" t="s">
        <v>203</v>
      </c>
      <c r="E16" s="23" t="s">
        <v>889</v>
      </c>
      <c r="F16" s="287">
        <v>121</v>
      </c>
      <c r="G16" s="287">
        <v>7</v>
      </c>
      <c r="H16" s="287">
        <v>7</v>
      </c>
      <c r="I16" s="287">
        <f t="shared" si="0"/>
        <v>0</v>
      </c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3"/>
      <c r="X16" s="23"/>
      <c r="Y16" s="324"/>
      <c r="Z16" s="325"/>
    </row>
    <row r="17" spans="1:26" ht="23.25" customHeight="1">
      <c r="A17" s="23">
        <v>12</v>
      </c>
      <c r="B17" s="301" t="s">
        <v>931</v>
      </c>
      <c r="C17" s="253">
        <v>37</v>
      </c>
      <c r="D17" s="287" t="s">
        <v>164</v>
      </c>
      <c r="E17" s="23" t="s">
        <v>889</v>
      </c>
      <c r="F17" s="287">
        <v>134</v>
      </c>
      <c r="G17" s="287">
        <v>7</v>
      </c>
      <c r="H17" s="287">
        <v>7</v>
      </c>
      <c r="I17" s="287">
        <f t="shared" si="0"/>
        <v>0</v>
      </c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3"/>
      <c r="X17" s="23"/>
      <c r="Y17" s="324"/>
      <c r="Z17" s="325"/>
    </row>
    <row r="18" spans="1:26" ht="23.25" customHeight="1">
      <c r="A18" s="23">
        <v>13</v>
      </c>
      <c r="B18" s="301" t="s">
        <v>932</v>
      </c>
      <c r="C18" s="253">
        <v>31</v>
      </c>
      <c r="D18" s="287" t="s">
        <v>164</v>
      </c>
      <c r="E18" s="23" t="s">
        <v>889</v>
      </c>
      <c r="F18" s="287">
        <v>25</v>
      </c>
      <c r="G18" s="287">
        <v>7</v>
      </c>
      <c r="H18" s="287">
        <v>7</v>
      </c>
      <c r="I18" s="287">
        <f t="shared" si="0"/>
        <v>0</v>
      </c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3"/>
      <c r="X18" s="23"/>
      <c r="Y18" s="324"/>
      <c r="Z18" s="325" t="s">
        <v>929</v>
      </c>
    </row>
    <row r="19" spans="1:26" ht="96" customHeight="1">
      <c r="A19" s="23">
        <v>14</v>
      </c>
      <c r="B19" s="301" t="s">
        <v>933</v>
      </c>
      <c r="C19" s="253">
        <v>58</v>
      </c>
      <c r="D19" s="287" t="s">
        <v>162</v>
      </c>
      <c r="E19" s="23" t="s">
        <v>889</v>
      </c>
      <c r="F19" s="287">
        <v>701</v>
      </c>
      <c r="G19" s="287">
        <v>14</v>
      </c>
      <c r="H19" s="287">
        <v>15</v>
      </c>
      <c r="I19" s="287">
        <f t="shared" si="0"/>
        <v>-1</v>
      </c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>
        <v>1</v>
      </c>
      <c r="V19" s="287"/>
      <c r="W19" s="285"/>
      <c r="X19" s="23"/>
      <c r="Y19" s="324" t="s">
        <v>934</v>
      </c>
      <c r="Z19" s="324" t="s">
        <v>935</v>
      </c>
    </row>
    <row r="20" spans="1:26" ht="33" customHeight="1">
      <c r="A20" s="23">
        <v>15</v>
      </c>
      <c r="B20" s="301" t="s">
        <v>936</v>
      </c>
      <c r="C20" s="253">
        <v>36</v>
      </c>
      <c r="D20" s="287" t="s">
        <v>164</v>
      </c>
      <c r="E20" s="23" t="s">
        <v>889</v>
      </c>
      <c r="F20" s="287">
        <v>327</v>
      </c>
      <c r="G20" s="287">
        <v>7</v>
      </c>
      <c r="H20" s="287">
        <v>7</v>
      </c>
      <c r="I20" s="287">
        <f t="shared" si="0"/>
        <v>0</v>
      </c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5"/>
      <c r="X20" s="23"/>
      <c r="Y20" s="324"/>
      <c r="Z20" s="325"/>
    </row>
    <row r="21" spans="1:26" ht="22.5" customHeight="1">
      <c r="A21" s="23">
        <v>16</v>
      </c>
      <c r="B21" s="301" t="s">
        <v>937</v>
      </c>
      <c r="C21" s="253">
        <v>36</v>
      </c>
      <c r="D21" s="287" t="s">
        <v>164</v>
      </c>
      <c r="E21" s="23" t="s">
        <v>889</v>
      </c>
      <c r="F21" s="287">
        <v>72</v>
      </c>
      <c r="G21" s="287">
        <v>7</v>
      </c>
      <c r="H21" s="287">
        <v>7</v>
      </c>
      <c r="I21" s="287">
        <f t="shared" si="0"/>
        <v>0</v>
      </c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3"/>
      <c r="X21" s="23"/>
      <c r="Y21" s="324"/>
      <c r="Z21" s="325"/>
    </row>
    <row r="22" spans="1:26" ht="22.5" customHeight="1">
      <c r="A22" s="23">
        <v>17</v>
      </c>
      <c r="B22" s="301" t="s">
        <v>938</v>
      </c>
      <c r="C22" s="253">
        <v>30</v>
      </c>
      <c r="D22" s="287" t="s">
        <v>203</v>
      </c>
      <c r="E22" s="23" t="s">
        <v>889</v>
      </c>
      <c r="F22" s="287">
        <v>171</v>
      </c>
      <c r="G22" s="287">
        <v>7</v>
      </c>
      <c r="H22" s="287">
        <v>7</v>
      </c>
      <c r="I22" s="287">
        <f t="shared" si="0"/>
        <v>0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3"/>
      <c r="X22" s="23"/>
      <c r="Y22" s="324"/>
      <c r="Z22" s="325"/>
    </row>
    <row r="23" spans="1:26" ht="22.5" customHeight="1">
      <c r="A23" s="23">
        <v>18</v>
      </c>
      <c r="B23" s="301" t="s">
        <v>939</v>
      </c>
      <c r="C23" s="253">
        <v>37</v>
      </c>
      <c r="D23" s="287" t="s">
        <v>164</v>
      </c>
      <c r="E23" s="23" t="s">
        <v>889</v>
      </c>
      <c r="F23" s="287">
        <v>68</v>
      </c>
      <c r="G23" s="287">
        <v>5</v>
      </c>
      <c r="H23" s="287">
        <v>5</v>
      </c>
      <c r="I23" s="287">
        <f t="shared" si="0"/>
        <v>0</v>
      </c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3"/>
      <c r="X23" s="23"/>
      <c r="Y23" s="324"/>
      <c r="Z23" s="325" t="s">
        <v>929</v>
      </c>
    </row>
    <row r="24" spans="1:26" ht="22.5" customHeight="1">
      <c r="A24" s="23">
        <v>19</v>
      </c>
      <c r="B24" s="301" t="s">
        <v>940</v>
      </c>
      <c r="C24" s="253">
        <v>30</v>
      </c>
      <c r="D24" s="287" t="s">
        <v>203</v>
      </c>
      <c r="E24" s="23" t="s">
        <v>889</v>
      </c>
      <c r="F24" s="287">
        <v>82</v>
      </c>
      <c r="G24" s="287">
        <v>5</v>
      </c>
      <c r="H24" s="287">
        <v>5</v>
      </c>
      <c r="I24" s="287">
        <f t="shared" si="0"/>
        <v>0</v>
      </c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3"/>
      <c r="X24" s="23"/>
      <c r="Y24" s="324"/>
      <c r="Z24" s="325" t="s">
        <v>929</v>
      </c>
    </row>
    <row r="25" spans="1:26" ht="22.5" customHeight="1">
      <c r="A25" s="23">
        <v>20</v>
      </c>
      <c r="B25" s="301" t="s">
        <v>941</v>
      </c>
      <c r="C25" s="253">
        <v>37</v>
      </c>
      <c r="D25" s="287" t="s">
        <v>164</v>
      </c>
      <c r="E25" s="23" t="s">
        <v>889</v>
      </c>
      <c r="F25" s="287">
        <v>77</v>
      </c>
      <c r="G25" s="287">
        <v>0</v>
      </c>
      <c r="H25" s="287">
        <v>0</v>
      </c>
      <c r="I25" s="287">
        <f t="shared" si="0"/>
        <v>0</v>
      </c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3"/>
      <c r="X25" s="23"/>
      <c r="Y25" s="324"/>
      <c r="Z25" s="325" t="s">
        <v>929</v>
      </c>
    </row>
    <row r="26" spans="1:26" ht="22.5" customHeight="1">
      <c r="A26" s="23">
        <v>21</v>
      </c>
      <c r="B26" s="301" t="s">
        <v>942</v>
      </c>
      <c r="C26" s="253">
        <v>34</v>
      </c>
      <c r="D26" s="287" t="s">
        <v>164</v>
      </c>
      <c r="E26" s="23" t="s">
        <v>889</v>
      </c>
      <c r="F26" s="287">
        <v>41</v>
      </c>
      <c r="G26" s="287">
        <v>0</v>
      </c>
      <c r="H26" s="287"/>
      <c r="I26" s="287">
        <f t="shared" si="0"/>
        <v>0</v>
      </c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3"/>
      <c r="X26" s="23"/>
      <c r="Y26" s="324"/>
      <c r="Z26" s="325" t="s">
        <v>929</v>
      </c>
    </row>
    <row r="27" spans="1:26" ht="22.5" customHeight="1">
      <c r="A27" s="23">
        <v>22</v>
      </c>
      <c r="B27" s="301" t="s">
        <v>943</v>
      </c>
      <c r="C27" s="253">
        <v>32</v>
      </c>
      <c r="D27" s="287" t="s">
        <v>203</v>
      </c>
      <c r="E27" s="23" t="s">
        <v>889</v>
      </c>
      <c r="F27" s="287">
        <v>27</v>
      </c>
      <c r="G27" s="287">
        <v>0</v>
      </c>
      <c r="H27" s="287"/>
      <c r="I27" s="287">
        <f t="shared" si="0"/>
        <v>0</v>
      </c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3"/>
      <c r="X27" s="23"/>
      <c r="Y27" s="324"/>
      <c r="Z27" s="325" t="s">
        <v>929</v>
      </c>
    </row>
    <row r="28" spans="1:26" ht="22.5" customHeight="1">
      <c r="A28" s="23">
        <v>23</v>
      </c>
      <c r="B28" s="301" t="s">
        <v>944</v>
      </c>
      <c r="C28" s="253">
        <v>30</v>
      </c>
      <c r="D28" s="287" t="s">
        <v>203</v>
      </c>
      <c r="E28" s="23" t="s">
        <v>889</v>
      </c>
      <c r="F28" s="287">
        <v>23</v>
      </c>
      <c r="G28" s="287">
        <v>7</v>
      </c>
      <c r="H28" s="287">
        <v>6</v>
      </c>
      <c r="I28" s="287">
        <f t="shared" si="0"/>
        <v>1</v>
      </c>
      <c r="J28" s="287"/>
      <c r="K28" s="287"/>
      <c r="L28" s="287"/>
      <c r="M28" s="287"/>
      <c r="N28" s="287"/>
      <c r="O28" s="287"/>
      <c r="P28" s="287">
        <v>1</v>
      </c>
      <c r="Q28" s="287"/>
      <c r="R28" s="287"/>
      <c r="S28" s="287"/>
      <c r="T28" s="287"/>
      <c r="U28" s="287"/>
      <c r="V28" s="287"/>
      <c r="W28" s="23"/>
      <c r="X28" s="23"/>
      <c r="Y28" s="324"/>
      <c r="Z28" s="325" t="s">
        <v>945</v>
      </c>
    </row>
    <row r="29" spans="1:26" ht="22.5" customHeight="1">
      <c r="A29" s="23">
        <v>24</v>
      </c>
      <c r="B29" s="301" t="s">
        <v>946</v>
      </c>
      <c r="C29" s="253">
        <v>50</v>
      </c>
      <c r="D29" s="287" t="s">
        <v>162</v>
      </c>
      <c r="E29" s="23" t="s">
        <v>889</v>
      </c>
      <c r="F29" s="287">
        <v>111</v>
      </c>
      <c r="G29" s="287">
        <v>7</v>
      </c>
      <c r="H29" s="287">
        <v>6</v>
      </c>
      <c r="I29" s="287">
        <f t="shared" si="0"/>
        <v>1</v>
      </c>
      <c r="J29" s="287"/>
      <c r="K29" s="287"/>
      <c r="L29" s="287"/>
      <c r="M29" s="287"/>
      <c r="N29" s="287"/>
      <c r="O29" s="287"/>
      <c r="P29" s="287">
        <v>1</v>
      </c>
      <c r="Q29" s="287"/>
      <c r="R29" s="287"/>
      <c r="S29" s="287"/>
      <c r="T29" s="287"/>
      <c r="U29" s="287"/>
      <c r="V29" s="287"/>
      <c r="W29" s="23"/>
      <c r="X29" s="23"/>
      <c r="Y29" s="324"/>
      <c r="Z29" s="325" t="s">
        <v>945</v>
      </c>
    </row>
    <row r="30" spans="1:26" ht="22.5" customHeight="1">
      <c r="A30" s="23">
        <v>25</v>
      </c>
      <c r="B30" s="301" t="s">
        <v>947</v>
      </c>
      <c r="C30" s="253">
        <v>20</v>
      </c>
      <c r="D30" s="287" t="s">
        <v>203</v>
      </c>
      <c r="E30" s="23" t="s">
        <v>889</v>
      </c>
      <c r="F30" s="287">
        <v>23</v>
      </c>
      <c r="G30" s="287">
        <v>7</v>
      </c>
      <c r="H30" s="287">
        <v>6</v>
      </c>
      <c r="I30" s="287">
        <f t="shared" si="0"/>
        <v>1</v>
      </c>
      <c r="J30" s="287"/>
      <c r="K30" s="287"/>
      <c r="L30" s="287"/>
      <c r="M30" s="287"/>
      <c r="N30" s="287"/>
      <c r="O30" s="287"/>
      <c r="P30" s="287">
        <v>1</v>
      </c>
      <c r="Q30" s="287"/>
      <c r="R30" s="287"/>
      <c r="S30" s="287"/>
      <c r="T30" s="287"/>
      <c r="U30" s="287"/>
      <c r="V30" s="287"/>
      <c r="W30" s="285"/>
      <c r="X30" s="23"/>
      <c r="Y30" s="324"/>
      <c r="Z30" s="325" t="s">
        <v>945</v>
      </c>
    </row>
    <row r="31" spans="1:26" ht="22.5" customHeight="1">
      <c r="A31" s="23"/>
      <c r="B31" s="301" t="s">
        <v>1</v>
      </c>
      <c r="C31" s="253"/>
      <c r="D31" s="287"/>
      <c r="E31" s="23"/>
      <c r="F31" s="287"/>
      <c r="G31" s="287">
        <f>SUM(G6:G30)</f>
        <v>174</v>
      </c>
      <c r="H31" s="287">
        <f aca="true" t="shared" si="1" ref="H31:X31">SUM(H6:H30)</f>
        <v>170</v>
      </c>
      <c r="I31" s="287">
        <f t="shared" si="1"/>
        <v>5</v>
      </c>
      <c r="J31" s="287">
        <f t="shared" si="1"/>
        <v>1</v>
      </c>
      <c r="K31" s="287">
        <f t="shared" si="1"/>
        <v>0</v>
      </c>
      <c r="L31" s="287">
        <f>SUM(L6:L30)</f>
        <v>0</v>
      </c>
      <c r="M31" s="287">
        <f t="shared" si="1"/>
        <v>0</v>
      </c>
      <c r="N31" s="287">
        <f t="shared" si="1"/>
        <v>0</v>
      </c>
      <c r="O31" s="287">
        <f t="shared" si="1"/>
        <v>0</v>
      </c>
      <c r="P31" s="287">
        <f t="shared" si="1"/>
        <v>5</v>
      </c>
      <c r="Q31" s="287">
        <f t="shared" si="1"/>
        <v>0</v>
      </c>
      <c r="R31" s="287">
        <f>SUM(R6:R30)</f>
        <v>0</v>
      </c>
      <c r="S31" s="287">
        <f>SUM(S6:S30)</f>
        <v>0</v>
      </c>
      <c r="T31" s="287">
        <f>SUM(T6:T30)</f>
        <v>0</v>
      </c>
      <c r="U31" s="287">
        <f t="shared" si="1"/>
        <v>1</v>
      </c>
      <c r="V31" s="287">
        <f t="shared" si="1"/>
        <v>0</v>
      </c>
      <c r="W31" s="23"/>
      <c r="X31" s="287">
        <f t="shared" si="1"/>
        <v>0</v>
      </c>
      <c r="Y31" s="324"/>
      <c r="Z31" s="325"/>
    </row>
    <row r="32" spans="1:26" ht="23.25" customHeight="1">
      <c r="A32" s="23">
        <v>26</v>
      </c>
      <c r="B32" s="301" t="s">
        <v>948</v>
      </c>
      <c r="C32" s="253">
        <v>45</v>
      </c>
      <c r="D32" s="287" t="s">
        <v>163</v>
      </c>
      <c r="E32" s="23" t="s">
        <v>906</v>
      </c>
      <c r="F32" s="287">
        <v>135</v>
      </c>
      <c r="G32" s="287">
        <v>8</v>
      </c>
      <c r="H32" s="287">
        <v>7</v>
      </c>
      <c r="I32" s="287">
        <f t="shared" si="0"/>
        <v>1</v>
      </c>
      <c r="J32" s="287"/>
      <c r="K32" s="287"/>
      <c r="L32" s="287"/>
      <c r="M32" s="287">
        <v>1</v>
      </c>
      <c r="N32" s="287"/>
      <c r="O32" s="287"/>
      <c r="P32" s="287"/>
      <c r="Q32" s="287"/>
      <c r="R32" s="287"/>
      <c r="S32" s="287"/>
      <c r="T32" s="287"/>
      <c r="U32" s="287"/>
      <c r="V32" s="287"/>
      <c r="W32" s="23"/>
      <c r="X32" s="23"/>
      <c r="Y32" s="324"/>
      <c r="Z32" s="325"/>
    </row>
    <row r="33" spans="1:26" ht="23.25" customHeight="1">
      <c r="A33" s="23">
        <v>27</v>
      </c>
      <c r="B33" s="301" t="s">
        <v>949</v>
      </c>
      <c r="C33" s="253">
        <v>18</v>
      </c>
      <c r="D33" s="287" t="s">
        <v>203</v>
      </c>
      <c r="E33" s="23" t="s">
        <v>906</v>
      </c>
      <c r="F33" s="287">
        <v>33</v>
      </c>
      <c r="G33" s="287">
        <v>7</v>
      </c>
      <c r="H33" s="287">
        <v>5</v>
      </c>
      <c r="I33" s="287">
        <f t="shared" si="0"/>
        <v>2</v>
      </c>
      <c r="J33" s="287"/>
      <c r="K33" s="287"/>
      <c r="L33" s="287"/>
      <c r="M33" s="287">
        <v>1</v>
      </c>
      <c r="N33" s="287"/>
      <c r="O33" s="287"/>
      <c r="P33" s="287">
        <v>1</v>
      </c>
      <c r="Q33" s="287"/>
      <c r="R33" s="287"/>
      <c r="S33" s="287"/>
      <c r="T33" s="287"/>
      <c r="U33" s="287"/>
      <c r="V33" s="287"/>
      <c r="W33" s="23"/>
      <c r="X33" s="23"/>
      <c r="Y33" s="324"/>
      <c r="Z33" s="325" t="s">
        <v>945</v>
      </c>
    </row>
    <row r="34" spans="1:26" ht="23.25" customHeight="1">
      <c r="A34" s="23">
        <v>28</v>
      </c>
      <c r="B34" s="301" t="s">
        <v>950</v>
      </c>
      <c r="C34" s="253">
        <v>25</v>
      </c>
      <c r="D34" s="287" t="s">
        <v>203</v>
      </c>
      <c r="E34" s="23" t="s">
        <v>906</v>
      </c>
      <c r="F34" s="287">
        <v>20</v>
      </c>
      <c r="G34" s="287">
        <v>7</v>
      </c>
      <c r="H34" s="287">
        <v>6</v>
      </c>
      <c r="I34" s="287">
        <f t="shared" si="0"/>
        <v>1</v>
      </c>
      <c r="J34" s="287"/>
      <c r="K34" s="287"/>
      <c r="L34" s="287"/>
      <c r="M34" s="287"/>
      <c r="N34" s="287"/>
      <c r="O34" s="287"/>
      <c r="P34" s="287">
        <v>1</v>
      </c>
      <c r="Q34" s="287"/>
      <c r="R34" s="287"/>
      <c r="S34" s="287"/>
      <c r="T34" s="287"/>
      <c r="U34" s="287"/>
      <c r="V34" s="287"/>
      <c r="W34" s="285"/>
      <c r="X34" s="23"/>
      <c r="Y34" s="324"/>
      <c r="Z34" s="325" t="s">
        <v>945</v>
      </c>
    </row>
    <row r="35" spans="1:26" ht="23.25" customHeight="1">
      <c r="A35" s="23">
        <v>29</v>
      </c>
      <c r="B35" s="301" t="s">
        <v>951</v>
      </c>
      <c r="C35" s="253">
        <v>38</v>
      </c>
      <c r="D35" s="287" t="s">
        <v>164</v>
      </c>
      <c r="E35" s="23" t="s">
        <v>906</v>
      </c>
      <c r="F35" s="287">
        <v>120</v>
      </c>
      <c r="G35" s="287">
        <v>9</v>
      </c>
      <c r="H35" s="287">
        <v>9</v>
      </c>
      <c r="I35" s="287">
        <f t="shared" si="0"/>
        <v>0</v>
      </c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3"/>
      <c r="X35" s="23"/>
      <c r="Y35" s="324"/>
      <c r="Z35" s="325"/>
    </row>
    <row r="36" spans="1:26" ht="23.25" customHeight="1">
      <c r="A36" s="23">
        <v>30</v>
      </c>
      <c r="B36" s="301" t="s">
        <v>952</v>
      </c>
      <c r="C36" s="253">
        <v>19</v>
      </c>
      <c r="D36" s="287" t="s">
        <v>200</v>
      </c>
      <c r="E36" s="23" t="s">
        <v>906</v>
      </c>
      <c r="F36" s="287">
        <v>223</v>
      </c>
      <c r="G36" s="287">
        <v>8</v>
      </c>
      <c r="H36" s="287">
        <v>6</v>
      </c>
      <c r="I36" s="287">
        <f t="shared" si="0"/>
        <v>2</v>
      </c>
      <c r="J36" s="287">
        <v>1</v>
      </c>
      <c r="K36" s="287"/>
      <c r="L36" s="287"/>
      <c r="M36" s="287"/>
      <c r="N36" s="287"/>
      <c r="O36" s="287"/>
      <c r="P36" s="287">
        <v>1</v>
      </c>
      <c r="Q36" s="287"/>
      <c r="R36" s="287"/>
      <c r="S36" s="287"/>
      <c r="T36" s="287"/>
      <c r="U36" s="287"/>
      <c r="V36" s="287"/>
      <c r="W36" s="285"/>
      <c r="X36" s="23"/>
      <c r="Y36" s="324"/>
      <c r="Z36" s="325"/>
    </row>
    <row r="37" spans="1:26" ht="23.25" customHeight="1">
      <c r="A37" s="23">
        <v>31</v>
      </c>
      <c r="B37" s="301" t="s">
        <v>953</v>
      </c>
      <c r="C37" s="253">
        <v>19</v>
      </c>
      <c r="D37" s="287" t="s">
        <v>203</v>
      </c>
      <c r="E37" s="23" t="s">
        <v>906</v>
      </c>
      <c r="F37" s="287">
        <v>33</v>
      </c>
      <c r="G37" s="287">
        <v>5</v>
      </c>
      <c r="H37" s="287">
        <v>5</v>
      </c>
      <c r="I37" s="287">
        <f t="shared" si="0"/>
        <v>0</v>
      </c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3"/>
      <c r="X37" s="23"/>
      <c r="Y37" s="324"/>
      <c r="Z37" s="325" t="s">
        <v>929</v>
      </c>
    </row>
    <row r="38" spans="1:26" ht="23.25" customHeight="1">
      <c r="A38" s="23">
        <v>32</v>
      </c>
      <c r="B38" s="301" t="s">
        <v>954</v>
      </c>
      <c r="C38" s="253">
        <v>14</v>
      </c>
      <c r="D38" s="287" t="s">
        <v>200</v>
      </c>
      <c r="E38" s="23" t="s">
        <v>906</v>
      </c>
      <c r="F38" s="287">
        <v>124</v>
      </c>
      <c r="G38" s="287">
        <v>5</v>
      </c>
      <c r="H38" s="287">
        <v>4</v>
      </c>
      <c r="I38" s="287">
        <f t="shared" si="0"/>
        <v>1</v>
      </c>
      <c r="J38" s="287"/>
      <c r="K38" s="287"/>
      <c r="L38" s="287"/>
      <c r="M38" s="287"/>
      <c r="N38" s="287">
        <v>1</v>
      </c>
      <c r="O38" s="287"/>
      <c r="P38" s="287"/>
      <c r="Q38" s="287"/>
      <c r="R38" s="287"/>
      <c r="S38" s="287"/>
      <c r="T38" s="287"/>
      <c r="U38" s="287"/>
      <c r="V38" s="287"/>
      <c r="W38" s="23"/>
      <c r="X38" s="23"/>
      <c r="Y38" s="324"/>
      <c r="Z38" s="325" t="s">
        <v>929</v>
      </c>
    </row>
    <row r="39" spans="1:26" ht="23.25" customHeight="1">
      <c r="A39" s="23">
        <v>33</v>
      </c>
      <c r="B39" s="301" t="s">
        <v>955</v>
      </c>
      <c r="C39" s="253">
        <v>41</v>
      </c>
      <c r="D39" s="287" t="s">
        <v>164</v>
      </c>
      <c r="E39" s="23" t="s">
        <v>906</v>
      </c>
      <c r="F39" s="287">
        <v>241</v>
      </c>
      <c r="G39" s="287">
        <v>8</v>
      </c>
      <c r="H39" s="287">
        <v>7</v>
      </c>
      <c r="I39" s="287">
        <f t="shared" si="0"/>
        <v>1</v>
      </c>
      <c r="J39" s="287">
        <v>1</v>
      </c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5"/>
      <c r="X39" s="23"/>
      <c r="Y39" s="324"/>
      <c r="Z39" s="325"/>
    </row>
    <row r="40" spans="1:26" ht="23.25" customHeight="1">
      <c r="A40" s="23">
        <v>34</v>
      </c>
      <c r="B40" s="301" t="s">
        <v>956</v>
      </c>
      <c r="C40" s="253">
        <v>34</v>
      </c>
      <c r="D40" s="287" t="s">
        <v>164</v>
      </c>
      <c r="E40" s="23" t="s">
        <v>906</v>
      </c>
      <c r="F40" s="287">
        <v>317</v>
      </c>
      <c r="G40" s="287">
        <v>11</v>
      </c>
      <c r="H40" s="287">
        <v>11</v>
      </c>
      <c r="I40" s="287">
        <f t="shared" si="0"/>
        <v>0</v>
      </c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3"/>
      <c r="X40" s="23"/>
      <c r="Y40" s="324"/>
      <c r="Z40" s="325"/>
    </row>
    <row r="41" spans="1:26" ht="23.25" customHeight="1">
      <c r="A41" s="23">
        <v>35</v>
      </c>
      <c r="B41" s="301" t="s">
        <v>957</v>
      </c>
      <c r="C41" s="253">
        <v>46</v>
      </c>
      <c r="D41" s="287" t="s">
        <v>163</v>
      </c>
      <c r="E41" s="23" t="s">
        <v>906</v>
      </c>
      <c r="F41" s="287">
        <v>126</v>
      </c>
      <c r="G41" s="287">
        <v>7</v>
      </c>
      <c r="H41" s="287">
        <v>7</v>
      </c>
      <c r="I41" s="287">
        <f t="shared" si="0"/>
        <v>0</v>
      </c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3"/>
      <c r="X41" s="23"/>
      <c r="Y41" s="324"/>
      <c r="Z41" s="325" t="s">
        <v>929</v>
      </c>
    </row>
    <row r="42" spans="1:26" ht="23.25" customHeight="1">
      <c r="A42" s="23">
        <v>36</v>
      </c>
      <c r="B42" s="301" t="s">
        <v>958</v>
      </c>
      <c r="C42" s="253">
        <v>17</v>
      </c>
      <c r="D42" s="287" t="s">
        <v>200</v>
      </c>
      <c r="E42" s="23" t="s">
        <v>906</v>
      </c>
      <c r="F42" s="287">
        <v>137</v>
      </c>
      <c r="G42" s="287">
        <v>7</v>
      </c>
      <c r="H42" s="287">
        <v>7</v>
      </c>
      <c r="I42" s="287">
        <f t="shared" si="0"/>
        <v>0</v>
      </c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3"/>
      <c r="X42" s="23"/>
      <c r="Y42" s="324"/>
      <c r="Z42" s="325" t="s">
        <v>929</v>
      </c>
    </row>
    <row r="43" spans="1:26" ht="23.25" customHeight="1">
      <c r="A43" s="23">
        <v>37</v>
      </c>
      <c r="B43" s="301" t="s">
        <v>959</v>
      </c>
      <c r="C43" s="253">
        <v>34</v>
      </c>
      <c r="D43" s="287" t="s">
        <v>164</v>
      </c>
      <c r="E43" s="23" t="s">
        <v>906</v>
      </c>
      <c r="F43" s="287">
        <v>208</v>
      </c>
      <c r="G43" s="287">
        <v>7</v>
      </c>
      <c r="H43" s="287">
        <v>7</v>
      </c>
      <c r="I43" s="287">
        <f t="shared" si="0"/>
        <v>0</v>
      </c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3"/>
      <c r="X43" s="23"/>
      <c r="Y43" s="324"/>
      <c r="Z43" s="325"/>
    </row>
    <row r="44" spans="1:26" ht="23.25" customHeight="1">
      <c r="A44" s="23">
        <v>38</v>
      </c>
      <c r="B44" s="301" t="s">
        <v>960</v>
      </c>
      <c r="C44" s="253">
        <v>43</v>
      </c>
      <c r="D44" s="287" t="s">
        <v>163</v>
      </c>
      <c r="E44" s="23" t="s">
        <v>906</v>
      </c>
      <c r="F44" s="287">
        <v>33</v>
      </c>
      <c r="G44" s="287">
        <v>5</v>
      </c>
      <c r="H44" s="287">
        <v>5</v>
      </c>
      <c r="I44" s="287">
        <f t="shared" si="0"/>
        <v>0</v>
      </c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3"/>
      <c r="X44" s="23"/>
      <c r="Y44" s="324"/>
      <c r="Z44" s="325" t="s">
        <v>929</v>
      </c>
    </row>
    <row r="45" spans="1:26" ht="23.25" customHeight="1">
      <c r="A45" s="23">
        <v>39</v>
      </c>
      <c r="B45" s="301" t="s">
        <v>961</v>
      </c>
      <c r="C45" s="253">
        <v>27</v>
      </c>
      <c r="D45" s="287" t="s">
        <v>203</v>
      </c>
      <c r="E45" s="23" t="s">
        <v>906</v>
      </c>
      <c r="F45" s="287">
        <v>287</v>
      </c>
      <c r="G45" s="287">
        <v>8</v>
      </c>
      <c r="H45" s="287">
        <v>7</v>
      </c>
      <c r="I45" s="287">
        <f t="shared" si="0"/>
        <v>1</v>
      </c>
      <c r="J45" s="287"/>
      <c r="K45" s="287"/>
      <c r="L45" s="287"/>
      <c r="M45" s="287"/>
      <c r="N45" s="287"/>
      <c r="O45" s="287"/>
      <c r="P45" s="287">
        <v>1</v>
      </c>
      <c r="Q45" s="287"/>
      <c r="R45" s="287"/>
      <c r="S45" s="287"/>
      <c r="T45" s="287"/>
      <c r="U45" s="287"/>
      <c r="V45" s="287"/>
      <c r="W45" s="23"/>
      <c r="X45" s="23"/>
      <c r="Y45" s="326" t="s">
        <v>962</v>
      </c>
      <c r="Z45" s="325" t="s">
        <v>929</v>
      </c>
    </row>
    <row r="46" spans="1:26" ht="23.25" customHeight="1">
      <c r="A46" s="23">
        <v>40</v>
      </c>
      <c r="B46" s="301" t="s">
        <v>963</v>
      </c>
      <c r="C46" s="253">
        <v>29</v>
      </c>
      <c r="D46" s="287" t="s">
        <v>164</v>
      </c>
      <c r="E46" s="23" t="s">
        <v>906</v>
      </c>
      <c r="F46" s="287">
        <v>93</v>
      </c>
      <c r="G46" s="287">
        <v>7</v>
      </c>
      <c r="H46" s="287">
        <v>7</v>
      </c>
      <c r="I46" s="287">
        <f t="shared" si="0"/>
        <v>0</v>
      </c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3"/>
      <c r="X46" s="23"/>
      <c r="Y46" s="324"/>
      <c r="Z46" s="325"/>
    </row>
    <row r="47" spans="1:26" ht="23.25" customHeight="1">
      <c r="A47" s="23">
        <v>41</v>
      </c>
      <c r="B47" s="301" t="s">
        <v>964</v>
      </c>
      <c r="C47" s="253">
        <v>45</v>
      </c>
      <c r="D47" s="287" t="s">
        <v>163</v>
      </c>
      <c r="E47" s="23" t="s">
        <v>906</v>
      </c>
      <c r="F47" s="287">
        <v>251</v>
      </c>
      <c r="G47" s="287">
        <v>10</v>
      </c>
      <c r="H47" s="287">
        <v>9</v>
      </c>
      <c r="I47" s="287">
        <f t="shared" si="0"/>
        <v>1</v>
      </c>
      <c r="J47" s="287"/>
      <c r="K47" s="287"/>
      <c r="L47" s="287">
        <v>1</v>
      </c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3"/>
      <c r="X47" s="23"/>
      <c r="Y47" s="326"/>
      <c r="Z47" s="325"/>
    </row>
    <row r="48" spans="1:26" ht="23.25" customHeight="1">
      <c r="A48" s="23">
        <v>42</v>
      </c>
      <c r="B48" s="301" t="s">
        <v>965</v>
      </c>
      <c r="C48" s="253">
        <v>41</v>
      </c>
      <c r="D48" s="287" t="s">
        <v>164</v>
      </c>
      <c r="E48" s="23" t="s">
        <v>906</v>
      </c>
      <c r="F48" s="287">
        <v>59</v>
      </c>
      <c r="G48" s="287">
        <v>7</v>
      </c>
      <c r="H48" s="287">
        <v>7</v>
      </c>
      <c r="I48" s="287">
        <f t="shared" si="0"/>
        <v>0</v>
      </c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3"/>
      <c r="X48" s="23"/>
      <c r="Y48" s="324"/>
      <c r="Z48" s="325"/>
    </row>
    <row r="49" spans="1:26" ht="23.25" customHeight="1">
      <c r="A49" s="23">
        <v>43</v>
      </c>
      <c r="B49" s="301" t="s">
        <v>966</v>
      </c>
      <c r="C49" s="253">
        <v>31</v>
      </c>
      <c r="D49" s="287" t="s">
        <v>164</v>
      </c>
      <c r="E49" s="23" t="s">
        <v>906</v>
      </c>
      <c r="F49" s="287">
        <v>130</v>
      </c>
      <c r="G49" s="287">
        <v>7</v>
      </c>
      <c r="H49" s="287">
        <v>6</v>
      </c>
      <c r="I49" s="287">
        <f t="shared" si="0"/>
        <v>1</v>
      </c>
      <c r="J49" s="287"/>
      <c r="K49" s="287"/>
      <c r="L49" s="287"/>
      <c r="M49" s="287"/>
      <c r="N49" s="287"/>
      <c r="O49" s="287"/>
      <c r="P49" s="287">
        <v>1</v>
      </c>
      <c r="Q49" s="287"/>
      <c r="R49" s="287"/>
      <c r="S49" s="287"/>
      <c r="T49" s="287"/>
      <c r="U49" s="287"/>
      <c r="V49" s="287"/>
      <c r="W49" s="23"/>
      <c r="X49" s="23"/>
      <c r="Y49" s="324"/>
      <c r="Z49" s="325" t="s">
        <v>929</v>
      </c>
    </row>
    <row r="50" spans="1:26" ht="23.25" customHeight="1">
      <c r="A50" s="23">
        <v>44</v>
      </c>
      <c r="B50" s="301" t="s">
        <v>967</v>
      </c>
      <c r="C50" s="253">
        <v>32</v>
      </c>
      <c r="D50" s="287" t="s">
        <v>164</v>
      </c>
      <c r="E50" s="23" t="s">
        <v>906</v>
      </c>
      <c r="F50" s="287">
        <v>225</v>
      </c>
      <c r="G50" s="287">
        <v>8</v>
      </c>
      <c r="H50" s="287">
        <v>7</v>
      </c>
      <c r="I50" s="287">
        <f t="shared" si="0"/>
        <v>1</v>
      </c>
      <c r="J50" s="287"/>
      <c r="K50" s="287"/>
      <c r="L50" s="287"/>
      <c r="M50" s="287"/>
      <c r="N50" s="287"/>
      <c r="O50" s="287">
        <v>1</v>
      </c>
      <c r="P50" s="287"/>
      <c r="Q50" s="287"/>
      <c r="R50" s="287"/>
      <c r="S50" s="287"/>
      <c r="T50" s="287"/>
      <c r="U50" s="287"/>
      <c r="V50" s="287"/>
      <c r="W50" s="23"/>
      <c r="X50" s="23"/>
      <c r="Y50" s="324" t="s">
        <v>920</v>
      </c>
      <c r="Z50" s="325"/>
    </row>
    <row r="51" spans="1:26" ht="23.25" customHeight="1">
      <c r="A51" s="23">
        <v>45</v>
      </c>
      <c r="B51" s="301" t="s">
        <v>968</v>
      </c>
      <c r="C51" s="253">
        <v>30</v>
      </c>
      <c r="D51" s="287" t="s">
        <v>164</v>
      </c>
      <c r="E51" s="23" t="s">
        <v>906</v>
      </c>
      <c r="F51" s="287">
        <v>316</v>
      </c>
      <c r="G51" s="287">
        <v>9</v>
      </c>
      <c r="H51" s="287">
        <v>9</v>
      </c>
      <c r="I51" s="287">
        <f t="shared" si="0"/>
        <v>0</v>
      </c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3"/>
      <c r="X51" s="23"/>
      <c r="Y51" s="324" t="s">
        <v>962</v>
      </c>
      <c r="Z51" s="325"/>
    </row>
    <row r="52" spans="1:26" ht="23.25" customHeight="1">
      <c r="A52" s="23">
        <v>46</v>
      </c>
      <c r="B52" s="301" t="s">
        <v>969</v>
      </c>
      <c r="C52" s="253">
        <v>21</v>
      </c>
      <c r="D52" s="287" t="s">
        <v>203</v>
      </c>
      <c r="E52" s="23" t="s">
        <v>906</v>
      </c>
      <c r="F52" s="287">
        <v>105</v>
      </c>
      <c r="G52" s="287">
        <v>7</v>
      </c>
      <c r="H52" s="287">
        <v>7</v>
      </c>
      <c r="I52" s="287">
        <f t="shared" si="0"/>
        <v>0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5"/>
      <c r="X52" s="23"/>
      <c r="Y52" s="324"/>
      <c r="Z52" s="325"/>
    </row>
    <row r="53" spans="1:26" ht="23.25" customHeight="1">
      <c r="A53" s="23">
        <v>47</v>
      </c>
      <c r="B53" s="301" t="s">
        <v>970</v>
      </c>
      <c r="C53" s="253">
        <v>39</v>
      </c>
      <c r="D53" s="287" t="s">
        <v>163</v>
      </c>
      <c r="E53" s="23" t="s">
        <v>906</v>
      </c>
      <c r="F53" s="287">
        <v>54</v>
      </c>
      <c r="G53" s="287">
        <v>7</v>
      </c>
      <c r="H53" s="287">
        <v>7</v>
      </c>
      <c r="I53" s="287">
        <f t="shared" si="0"/>
        <v>0</v>
      </c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3"/>
      <c r="X53" s="23"/>
      <c r="Y53" s="324"/>
      <c r="Z53" s="325"/>
    </row>
    <row r="54" spans="1:26" ht="23.25" customHeight="1">
      <c r="A54" s="23">
        <v>48</v>
      </c>
      <c r="B54" s="301" t="s">
        <v>971</v>
      </c>
      <c r="C54" s="253">
        <v>28</v>
      </c>
      <c r="D54" s="287" t="s">
        <v>164</v>
      </c>
      <c r="E54" s="23" t="s">
        <v>906</v>
      </c>
      <c r="F54" s="287">
        <v>31</v>
      </c>
      <c r="G54" s="287">
        <v>7</v>
      </c>
      <c r="H54" s="287">
        <v>7</v>
      </c>
      <c r="I54" s="287">
        <f t="shared" si="0"/>
        <v>0</v>
      </c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3"/>
      <c r="X54" s="23"/>
      <c r="Y54" s="324"/>
      <c r="Z54" s="325"/>
    </row>
    <row r="55" spans="1:26" ht="23.25" customHeight="1">
      <c r="A55" s="23">
        <v>49</v>
      </c>
      <c r="B55" s="301" t="s">
        <v>972</v>
      </c>
      <c r="C55" s="253">
        <v>30</v>
      </c>
      <c r="D55" s="287" t="s">
        <v>164</v>
      </c>
      <c r="E55" s="23" t="s">
        <v>906</v>
      </c>
      <c r="F55" s="287">
        <v>153</v>
      </c>
      <c r="G55" s="287">
        <v>8</v>
      </c>
      <c r="H55" s="287">
        <v>8</v>
      </c>
      <c r="I55" s="287">
        <f t="shared" si="0"/>
        <v>0</v>
      </c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3"/>
      <c r="X55" s="23"/>
      <c r="Y55" s="324" t="s">
        <v>962</v>
      </c>
      <c r="Z55" s="325"/>
    </row>
    <row r="56" spans="1:26" ht="23.25" customHeight="1">
      <c r="A56" s="23">
        <v>50</v>
      </c>
      <c r="B56" s="301" t="s">
        <v>973</v>
      </c>
      <c r="C56" s="253">
        <v>35</v>
      </c>
      <c r="D56" s="287" t="s">
        <v>164</v>
      </c>
      <c r="E56" s="23" t="s">
        <v>906</v>
      </c>
      <c r="F56" s="287">
        <v>79</v>
      </c>
      <c r="G56" s="287">
        <v>7</v>
      </c>
      <c r="H56" s="287">
        <v>6</v>
      </c>
      <c r="I56" s="287">
        <f t="shared" si="0"/>
        <v>1</v>
      </c>
      <c r="J56" s="287"/>
      <c r="K56" s="287"/>
      <c r="L56" s="287"/>
      <c r="M56" s="287"/>
      <c r="N56" s="287"/>
      <c r="O56" s="287"/>
      <c r="P56" s="287">
        <v>1</v>
      </c>
      <c r="Q56" s="287"/>
      <c r="R56" s="287"/>
      <c r="S56" s="287"/>
      <c r="T56" s="287"/>
      <c r="U56" s="287"/>
      <c r="V56" s="287"/>
      <c r="W56" s="23"/>
      <c r="X56" s="23"/>
      <c r="Y56" s="324"/>
      <c r="Z56" s="325" t="s">
        <v>929</v>
      </c>
    </row>
    <row r="57" spans="1:26" ht="23.25" customHeight="1">
      <c r="A57" s="23">
        <v>51</v>
      </c>
      <c r="B57" s="301" t="s">
        <v>974</v>
      </c>
      <c r="C57" s="253">
        <v>15</v>
      </c>
      <c r="D57" s="287" t="s">
        <v>200</v>
      </c>
      <c r="E57" s="23" t="s">
        <v>906</v>
      </c>
      <c r="F57" s="287">
        <v>64</v>
      </c>
      <c r="G57" s="287">
        <v>0</v>
      </c>
      <c r="H57" s="287">
        <v>0</v>
      </c>
      <c r="I57" s="287">
        <f t="shared" si="0"/>
        <v>0</v>
      </c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3"/>
      <c r="X57" s="23"/>
      <c r="Y57" s="324"/>
      <c r="Z57" s="325" t="s">
        <v>929</v>
      </c>
    </row>
    <row r="58" spans="1:26" ht="23.25" customHeight="1">
      <c r="A58" s="23">
        <v>52</v>
      </c>
      <c r="B58" s="301" t="s">
        <v>975</v>
      </c>
      <c r="C58" s="253">
        <v>33</v>
      </c>
      <c r="D58" s="287" t="s">
        <v>164</v>
      </c>
      <c r="E58" s="23" t="s">
        <v>906</v>
      </c>
      <c r="F58" s="287">
        <v>0</v>
      </c>
      <c r="G58" s="287">
        <v>0</v>
      </c>
      <c r="H58" s="287">
        <v>0</v>
      </c>
      <c r="I58" s="287">
        <f t="shared" si="0"/>
        <v>0</v>
      </c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3"/>
      <c r="X58" s="23"/>
      <c r="Y58" s="324"/>
      <c r="Z58" s="325" t="s">
        <v>929</v>
      </c>
    </row>
    <row r="59" spans="1:26" ht="23.25" customHeight="1">
      <c r="A59" s="23">
        <v>53</v>
      </c>
      <c r="B59" s="301" t="s">
        <v>976</v>
      </c>
      <c r="C59" s="253">
        <v>39</v>
      </c>
      <c r="D59" s="287" t="s">
        <v>163</v>
      </c>
      <c r="E59" s="23" t="s">
        <v>906</v>
      </c>
      <c r="F59" s="287">
        <v>0</v>
      </c>
      <c r="G59" s="287">
        <v>0</v>
      </c>
      <c r="H59" s="287">
        <v>0</v>
      </c>
      <c r="I59" s="287">
        <f t="shared" si="0"/>
        <v>0</v>
      </c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3"/>
      <c r="X59" s="23"/>
      <c r="Y59" s="324"/>
      <c r="Z59" s="325" t="s">
        <v>929</v>
      </c>
    </row>
    <row r="60" spans="1:26" ht="23.25" customHeight="1">
      <c r="A60" s="23">
        <v>54</v>
      </c>
      <c r="B60" s="301" t="s">
        <v>977</v>
      </c>
      <c r="C60" s="253">
        <v>37</v>
      </c>
      <c r="D60" s="287" t="s">
        <v>164</v>
      </c>
      <c r="E60" s="23" t="s">
        <v>906</v>
      </c>
      <c r="F60" s="287">
        <v>51</v>
      </c>
      <c r="G60" s="287">
        <v>7</v>
      </c>
      <c r="H60" s="287">
        <v>7</v>
      </c>
      <c r="I60" s="287">
        <v>0</v>
      </c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5"/>
      <c r="X60" s="23"/>
      <c r="Y60" s="324"/>
      <c r="Z60" s="325" t="s">
        <v>945</v>
      </c>
    </row>
    <row r="61" spans="1:26" ht="23.25" customHeight="1">
      <c r="A61" s="23"/>
      <c r="B61" s="301" t="s">
        <v>1</v>
      </c>
      <c r="C61" s="253"/>
      <c r="D61" s="287"/>
      <c r="E61" s="23"/>
      <c r="F61" s="287"/>
      <c r="G61" s="287">
        <f aca="true" t="shared" si="2" ref="G61:X61">SUM(G32:G60)</f>
        <v>193</v>
      </c>
      <c r="H61" s="287">
        <f t="shared" si="2"/>
        <v>180</v>
      </c>
      <c r="I61" s="287">
        <f t="shared" si="2"/>
        <v>13</v>
      </c>
      <c r="J61" s="287">
        <f t="shared" si="2"/>
        <v>2</v>
      </c>
      <c r="K61" s="287">
        <f t="shared" si="2"/>
        <v>0</v>
      </c>
      <c r="L61" s="287">
        <f>SUM(L32:L60)</f>
        <v>1</v>
      </c>
      <c r="M61" s="287">
        <f t="shared" si="2"/>
        <v>2</v>
      </c>
      <c r="N61" s="287">
        <f t="shared" si="2"/>
        <v>1</v>
      </c>
      <c r="O61" s="287">
        <f t="shared" si="2"/>
        <v>1</v>
      </c>
      <c r="P61" s="287">
        <f t="shared" si="2"/>
        <v>6</v>
      </c>
      <c r="Q61" s="287">
        <f t="shared" si="2"/>
        <v>0</v>
      </c>
      <c r="R61" s="287">
        <f>SUM(R32:R60)</f>
        <v>0</v>
      </c>
      <c r="S61" s="287">
        <f>SUM(S32:S60)</f>
        <v>0</v>
      </c>
      <c r="T61" s="287">
        <f>SUM(T32:T60)</f>
        <v>0</v>
      </c>
      <c r="U61" s="287">
        <f t="shared" si="2"/>
        <v>0</v>
      </c>
      <c r="V61" s="287">
        <f t="shared" si="2"/>
        <v>0</v>
      </c>
      <c r="W61" s="23"/>
      <c r="X61" s="287">
        <f t="shared" si="2"/>
        <v>0</v>
      </c>
      <c r="Y61" s="324"/>
      <c r="Z61" s="325"/>
    </row>
    <row r="62" spans="1:26" ht="23.25" customHeight="1">
      <c r="A62" s="23">
        <v>55</v>
      </c>
      <c r="B62" s="301" t="s">
        <v>978</v>
      </c>
      <c r="C62" s="253">
        <v>20</v>
      </c>
      <c r="D62" s="287" t="s">
        <v>203</v>
      </c>
      <c r="E62" s="23" t="s">
        <v>892</v>
      </c>
      <c r="F62" s="287">
        <v>133</v>
      </c>
      <c r="G62" s="287">
        <v>8</v>
      </c>
      <c r="H62" s="287">
        <v>6</v>
      </c>
      <c r="I62" s="287">
        <f t="shared" si="0"/>
        <v>2</v>
      </c>
      <c r="J62" s="287">
        <v>1</v>
      </c>
      <c r="K62" s="287"/>
      <c r="L62" s="287"/>
      <c r="M62" s="287"/>
      <c r="N62" s="287"/>
      <c r="O62" s="287"/>
      <c r="P62" s="287">
        <v>1</v>
      </c>
      <c r="Q62" s="287"/>
      <c r="R62" s="287"/>
      <c r="S62" s="287"/>
      <c r="T62" s="287"/>
      <c r="U62" s="287"/>
      <c r="V62" s="287"/>
      <c r="W62" s="23"/>
      <c r="X62" s="23"/>
      <c r="Y62" s="324"/>
      <c r="Z62" s="325"/>
    </row>
    <row r="63" spans="1:26" ht="23.25" customHeight="1">
      <c r="A63" s="23">
        <v>56</v>
      </c>
      <c r="B63" s="301" t="s">
        <v>979</v>
      </c>
      <c r="C63" s="253">
        <v>30</v>
      </c>
      <c r="D63" s="287" t="s">
        <v>164</v>
      </c>
      <c r="E63" s="23" t="s">
        <v>892</v>
      </c>
      <c r="F63" s="287">
        <v>60</v>
      </c>
      <c r="G63" s="287">
        <v>7</v>
      </c>
      <c r="H63" s="287">
        <v>7</v>
      </c>
      <c r="I63" s="287">
        <f t="shared" si="0"/>
        <v>0</v>
      </c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3"/>
      <c r="X63" s="23"/>
      <c r="Y63" s="324"/>
      <c r="Z63" s="325"/>
    </row>
    <row r="64" spans="1:26" ht="23.25" customHeight="1">
      <c r="A64" s="23">
        <v>57</v>
      </c>
      <c r="B64" s="301" t="s">
        <v>980</v>
      </c>
      <c r="C64" s="253">
        <v>42</v>
      </c>
      <c r="D64" s="287" t="s">
        <v>164</v>
      </c>
      <c r="E64" s="23" t="s">
        <v>892</v>
      </c>
      <c r="F64" s="287">
        <v>248</v>
      </c>
      <c r="G64" s="287">
        <v>10</v>
      </c>
      <c r="H64" s="287">
        <v>10</v>
      </c>
      <c r="I64" s="287">
        <f t="shared" si="0"/>
        <v>0</v>
      </c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3"/>
      <c r="X64" s="23"/>
      <c r="Y64" s="324"/>
      <c r="Z64" s="325"/>
    </row>
    <row r="65" spans="1:26" ht="23.25" customHeight="1">
      <c r="A65" s="23">
        <v>58</v>
      </c>
      <c r="B65" s="301" t="s">
        <v>981</v>
      </c>
      <c r="C65" s="253">
        <v>36</v>
      </c>
      <c r="D65" s="287" t="s">
        <v>203</v>
      </c>
      <c r="E65" s="23" t="s">
        <v>892</v>
      </c>
      <c r="F65" s="287">
        <v>140</v>
      </c>
      <c r="G65" s="287">
        <v>7</v>
      </c>
      <c r="H65" s="287">
        <v>7</v>
      </c>
      <c r="I65" s="287">
        <f t="shared" si="0"/>
        <v>0</v>
      </c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5"/>
      <c r="X65" s="23"/>
      <c r="Y65" s="324"/>
      <c r="Z65" s="325" t="s">
        <v>929</v>
      </c>
    </row>
    <row r="66" spans="1:26" ht="23.25" customHeight="1">
      <c r="A66" s="23">
        <v>59</v>
      </c>
      <c r="B66" s="301" t="s">
        <v>982</v>
      </c>
      <c r="C66" s="253">
        <v>37</v>
      </c>
      <c r="D66" s="287" t="s">
        <v>164</v>
      </c>
      <c r="E66" s="23" t="s">
        <v>892</v>
      </c>
      <c r="F66" s="287">
        <v>236</v>
      </c>
      <c r="G66" s="287">
        <v>8</v>
      </c>
      <c r="H66" s="287">
        <v>8</v>
      </c>
      <c r="I66" s="287">
        <f t="shared" si="0"/>
        <v>0</v>
      </c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3"/>
      <c r="X66" s="23"/>
      <c r="Y66" s="324"/>
      <c r="Z66" s="325"/>
    </row>
    <row r="67" spans="1:26" ht="23.25" customHeight="1">
      <c r="A67" s="23">
        <v>60</v>
      </c>
      <c r="B67" s="301" t="s">
        <v>983</v>
      </c>
      <c r="C67" s="253">
        <v>28</v>
      </c>
      <c r="D67" s="287" t="s">
        <v>164</v>
      </c>
      <c r="E67" s="23" t="s">
        <v>892</v>
      </c>
      <c r="F67" s="287">
        <v>168</v>
      </c>
      <c r="G67" s="287">
        <v>8</v>
      </c>
      <c r="H67" s="287">
        <v>8</v>
      </c>
      <c r="I67" s="287">
        <f t="shared" si="0"/>
        <v>0</v>
      </c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3"/>
      <c r="X67" s="23"/>
      <c r="Y67" s="324"/>
      <c r="Z67" s="325"/>
    </row>
    <row r="68" spans="1:26" ht="23.25" customHeight="1">
      <c r="A68" s="23">
        <v>61</v>
      </c>
      <c r="B68" s="301" t="s">
        <v>984</v>
      </c>
      <c r="C68" s="253">
        <v>40</v>
      </c>
      <c r="D68" s="287" t="s">
        <v>163</v>
      </c>
      <c r="E68" s="23" t="s">
        <v>892</v>
      </c>
      <c r="F68" s="287">
        <v>270</v>
      </c>
      <c r="G68" s="287">
        <v>10</v>
      </c>
      <c r="H68" s="287">
        <v>10</v>
      </c>
      <c r="I68" s="287">
        <f t="shared" si="0"/>
        <v>0</v>
      </c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5"/>
      <c r="X68" s="23"/>
      <c r="Y68" s="324"/>
      <c r="Z68" s="325"/>
    </row>
    <row r="69" spans="1:26" ht="23.25" customHeight="1">
      <c r="A69" s="23">
        <v>62</v>
      </c>
      <c r="B69" s="301" t="s">
        <v>985</v>
      </c>
      <c r="C69" s="253">
        <v>39</v>
      </c>
      <c r="D69" s="287" t="s">
        <v>164</v>
      </c>
      <c r="E69" s="23" t="s">
        <v>892</v>
      </c>
      <c r="F69" s="287">
        <v>177</v>
      </c>
      <c r="G69" s="287">
        <v>8</v>
      </c>
      <c r="H69" s="287">
        <v>9</v>
      </c>
      <c r="I69" s="287">
        <f t="shared" si="0"/>
        <v>-1</v>
      </c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5"/>
      <c r="X69" s="23"/>
      <c r="Y69" s="324" t="s">
        <v>986</v>
      </c>
      <c r="Z69" s="325"/>
    </row>
    <row r="70" spans="1:26" ht="23.25" customHeight="1">
      <c r="A70" s="23">
        <v>63</v>
      </c>
      <c r="B70" s="301" t="s">
        <v>329</v>
      </c>
      <c r="C70" s="253">
        <v>33</v>
      </c>
      <c r="D70" s="287" t="s">
        <v>203</v>
      </c>
      <c r="E70" s="23" t="s">
        <v>892</v>
      </c>
      <c r="F70" s="287">
        <v>254</v>
      </c>
      <c r="G70" s="287">
        <v>9</v>
      </c>
      <c r="H70" s="287">
        <v>8</v>
      </c>
      <c r="I70" s="287">
        <f aca="true" t="shared" si="3" ref="I70:I133">G70-H70</f>
        <v>1</v>
      </c>
      <c r="J70" s="287"/>
      <c r="K70" s="287"/>
      <c r="L70" s="287"/>
      <c r="M70" s="287"/>
      <c r="N70" s="287"/>
      <c r="O70" s="287"/>
      <c r="P70" s="287">
        <v>1</v>
      </c>
      <c r="Q70" s="287"/>
      <c r="R70" s="287"/>
      <c r="S70" s="287"/>
      <c r="T70" s="287"/>
      <c r="U70" s="287"/>
      <c r="V70" s="287"/>
      <c r="W70" s="23"/>
      <c r="X70" s="23"/>
      <c r="Y70" s="324"/>
      <c r="Z70" s="325"/>
    </row>
    <row r="71" spans="1:26" ht="23.25" customHeight="1">
      <c r="A71" s="23">
        <v>64</v>
      </c>
      <c r="B71" s="301" t="s">
        <v>987</v>
      </c>
      <c r="C71" s="253">
        <v>41</v>
      </c>
      <c r="D71" s="287" t="s">
        <v>164</v>
      </c>
      <c r="E71" s="23" t="s">
        <v>892</v>
      </c>
      <c r="F71" s="287">
        <v>406</v>
      </c>
      <c r="G71" s="287">
        <v>12</v>
      </c>
      <c r="H71" s="287">
        <v>12</v>
      </c>
      <c r="I71" s="287">
        <f t="shared" si="3"/>
        <v>0</v>
      </c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3"/>
      <c r="X71" s="23"/>
      <c r="Y71" s="324"/>
      <c r="Z71" s="325"/>
    </row>
    <row r="72" spans="1:26" ht="23.25" customHeight="1">
      <c r="A72" s="23">
        <v>65</v>
      </c>
      <c r="B72" s="301" t="s">
        <v>988</v>
      </c>
      <c r="C72" s="253">
        <v>37</v>
      </c>
      <c r="D72" s="287" t="s">
        <v>164</v>
      </c>
      <c r="E72" s="23" t="s">
        <v>892</v>
      </c>
      <c r="F72" s="287">
        <v>194</v>
      </c>
      <c r="G72" s="287">
        <v>10</v>
      </c>
      <c r="H72" s="287">
        <v>9</v>
      </c>
      <c r="I72" s="287">
        <f t="shared" si="3"/>
        <v>1</v>
      </c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>
        <v>1</v>
      </c>
      <c r="U72" s="287"/>
      <c r="V72" s="287"/>
      <c r="W72" s="285"/>
      <c r="X72" s="23"/>
      <c r="Y72" s="324"/>
      <c r="Z72" s="325"/>
    </row>
    <row r="73" spans="1:26" ht="23.25" customHeight="1">
      <c r="A73" s="23">
        <v>66</v>
      </c>
      <c r="B73" s="301" t="s">
        <v>989</v>
      </c>
      <c r="C73" s="253">
        <v>31</v>
      </c>
      <c r="D73" s="287" t="s">
        <v>164</v>
      </c>
      <c r="E73" s="23" t="s">
        <v>892</v>
      </c>
      <c r="F73" s="287">
        <v>177</v>
      </c>
      <c r="G73" s="287">
        <v>9</v>
      </c>
      <c r="H73" s="287">
        <v>8</v>
      </c>
      <c r="I73" s="287">
        <f t="shared" si="3"/>
        <v>1</v>
      </c>
      <c r="J73" s="287"/>
      <c r="K73" s="287"/>
      <c r="L73" s="287"/>
      <c r="M73" s="287"/>
      <c r="N73" s="287"/>
      <c r="O73" s="287"/>
      <c r="P73" s="287">
        <v>1</v>
      </c>
      <c r="Q73" s="287"/>
      <c r="R73" s="287"/>
      <c r="S73" s="287"/>
      <c r="T73" s="287"/>
      <c r="U73" s="287"/>
      <c r="V73" s="287"/>
      <c r="W73" s="23"/>
      <c r="X73" s="23"/>
      <c r="Y73" s="324"/>
      <c r="Z73" s="325"/>
    </row>
    <row r="74" spans="1:26" ht="23.25" customHeight="1">
      <c r="A74" s="23">
        <v>67</v>
      </c>
      <c r="B74" s="301" t="s">
        <v>990</v>
      </c>
      <c r="C74" s="253">
        <v>40</v>
      </c>
      <c r="D74" s="287" t="s">
        <v>163</v>
      </c>
      <c r="E74" s="23" t="s">
        <v>892</v>
      </c>
      <c r="F74" s="287">
        <v>84</v>
      </c>
      <c r="G74" s="287">
        <v>8</v>
      </c>
      <c r="H74" s="287">
        <v>8</v>
      </c>
      <c r="I74" s="287">
        <f t="shared" si="3"/>
        <v>0</v>
      </c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3"/>
      <c r="X74" s="23"/>
      <c r="Y74" s="324"/>
      <c r="Z74" s="325"/>
    </row>
    <row r="75" spans="1:26" ht="23.25" customHeight="1">
      <c r="A75" s="23">
        <v>68</v>
      </c>
      <c r="B75" s="301" t="s">
        <v>991</v>
      </c>
      <c r="C75" s="253">
        <v>38</v>
      </c>
      <c r="D75" s="287" t="s">
        <v>164</v>
      </c>
      <c r="E75" s="23" t="s">
        <v>892</v>
      </c>
      <c r="F75" s="287">
        <v>544</v>
      </c>
      <c r="G75" s="287">
        <v>11</v>
      </c>
      <c r="H75" s="287">
        <v>11</v>
      </c>
      <c r="I75" s="287">
        <f t="shared" si="3"/>
        <v>0</v>
      </c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5"/>
      <c r="X75" s="23"/>
      <c r="Y75" s="324"/>
      <c r="Z75" s="325"/>
    </row>
    <row r="76" spans="1:26" ht="23.25" customHeight="1">
      <c r="A76" s="23">
        <v>69</v>
      </c>
      <c r="B76" s="301" t="s">
        <v>992</v>
      </c>
      <c r="C76" s="253">
        <v>22</v>
      </c>
      <c r="D76" s="287" t="s">
        <v>203</v>
      </c>
      <c r="E76" s="23" t="s">
        <v>892</v>
      </c>
      <c r="F76" s="287">
        <v>41</v>
      </c>
      <c r="G76" s="287">
        <v>7</v>
      </c>
      <c r="H76" s="287">
        <v>6</v>
      </c>
      <c r="I76" s="287">
        <f t="shared" si="3"/>
        <v>1</v>
      </c>
      <c r="J76" s="287"/>
      <c r="K76" s="287"/>
      <c r="L76" s="287"/>
      <c r="M76" s="287"/>
      <c r="N76" s="287"/>
      <c r="O76" s="287"/>
      <c r="P76" s="305">
        <v>1</v>
      </c>
      <c r="Q76" s="287"/>
      <c r="R76" s="287"/>
      <c r="S76" s="287"/>
      <c r="T76" s="287"/>
      <c r="U76" s="287"/>
      <c r="V76" s="287"/>
      <c r="W76" s="23"/>
      <c r="X76" s="23"/>
      <c r="Y76" s="324"/>
      <c r="Z76" s="325"/>
    </row>
    <row r="77" spans="1:26" ht="23.25" customHeight="1">
      <c r="A77" s="23">
        <v>70</v>
      </c>
      <c r="B77" s="301" t="s">
        <v>993</v>
      </c>
      <c r="C77" s="253">
        <v>33</v>
      </c>
      <c r="D77" s="287" t="s">
        <v>164</v>
      </c>
      <c r="E77" s="23" t="s">
        <v>892</v>
      </c>
      <c r="F77" s="287">
        <v>46</v>
      </c>
      <c r="G77" s="287">
        <v>7</v>
      </c>
      <c r="H77" s="287">
        <v>6</v>
      </c>
      <c r="I77" s="287">
        <f t="shared" si="3"/>
        <v>1</v>
      </c>
      <c r="J77" s="287"/>
      <c r="K77" s="287"/>
      <c r="L77" s="287"/>
      <c r="M77" s="287"/>
      <c r="N77" s="287"/>
      <c r="O77" s="287"/>
      <c r="P77" s="287">
        <v>1</v>
      </c>
      <c r="Q77" s="287"/>
      <c r="R77" s="287"/>
      <c r="S77" s="287"/>
      <c r="T77" s="287"/>
      <c r="U77" s="287"/>
      <c r="V77" s="287"/>
      <c r="W77" s="23"/>
      <c r="X77" s="23"/>
      <c r="Y77" s="324"/>
      <c r="Z77" s="325"/>
    </row>
    <row r="78" spans="1:26" ht="23.25" customHeight="1">
      <c r="A78" s="23">
        <v>71</v>
      </c>
      <c r="B78" s="301" t="s">
        <v>994</v>
      </c>
      <c r="C78" s="253">
        <v>33</v>
      </c>
      <c r="D78" s="287" t="s">
        <v>164</v>
      </c>
      <c r="E78" s="23" t="s">
        <v>892</v>
      </c>
      <c r="F78" s="287">
        <v>56</v>
      </c>
      <c r="G78" s="287">
        <v>7</v>
      </c>
      <c r="H78" s="287">
        <v>6</v>
      </c>
      <c r="I78" s="287">
        <f t="shared" si="3"/>
        <v>1</v>
      </c>
      <c r="J78" s="287"/>
      <c r="K78" s="287"/>
      <c r="L78" s="287"/>
      <c r="M78" s="287"/>
      <c r="N78" s="287"/>
      <c r="O78" s="287"/>
      <c r="P78" s="287">
        <v>1</v>
      </c>
      <c r="Q78" s="287"/>
      <c r="R78" s="287"/>
      <c r="S78" s="287"/>
      <c r="T78" s="287"/>
      <c r="U78" s="287"/>
      <c r="V78" s="287"/>
      <c r="W78" s="23"/>
      <c r="X78" s="23"/>
      <c r="Y78" s="324"/>
      <c r="Z78" s="325"/>
    </row>
    <row r="79" spans="1:26" ht="23.25" customHeight="1">
      <c r="A79" s="23">
        <v>72</v>
      </c>
      <c r="B79" s="301" t="s">
        <v>995</v>
      </c>
      <c r="C79" s="253">
        <v>32</v>
      </c>
      <c r="D79" s="287" t="s">
        <v>164</v>
      </c>
      <c r="E79" s="23" t="s">
        <v>892</v>
      </c>
      <c r="F79" s="287">
        <v>30</v>
      </c>
      <c r="G79" s="287">
        <v>7</v>
      </c>
      <c r="H79" s="287">
        <v>6</v>
      </c>
      <c r="I79" s="287">
        <f t="shared" si="3"/>
        <v>1</v>
      </c>
      <c r="J79" s="287"/>
      <c r="K79" s="287"/>
      <c r="L79" s="287"/>
      <c r="M79" s="287"/>
      <c r="N79" s="287">
        <v>1</v>
      </c>
      <c r="O79" s="287"/>
      <c r="P79" s="287"/>
      <c r="Q79" s="287"/>
      <c r="R79" s="287"/>
      <c r="S79" s="287"/>
      <c r="T79" s="287"/>
      <c r="U79" s="287"/>
      <c r="V79" s="287"/>
      <c r="W79" s="23"/>
      <c r="X79" s="23"/>
      <c r="Y79" s="324"/>
      <c r="Z79" s="325"/>
    </row>
    <row r="80" spans="1:26" ht="23.25" customHeight="1">
      <c r="A80" s="23">
        <v>73</v>
      </c>
      <c r="B80" s="301" t="s">
        <v>996</v>
      </c>
      <c r="C80" s="253">
        <v>20</v>
      </c>
      <c r="D80" s="287" t="s">
        <v>203</v>
      </c>
      <c r="E80" s="23" t="s">
        <v>892</v>
      </c>
      <c r="F80" s="287">
        <v>58</v>
      </c>
      <c r="G80" s="287">
        <v>5</v>
      </c>
      <c r="H80" s="287">
        <v>5</v>
      </c>
      <c r="I80" s="287">
        <f t="shared" si="3"/>
        <v>0</v>
      </c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3"/>
      <c r="X80" s="23"/>
      <c r="Y80" s="324"/>
      <c r="Z80" s="325" t="s">
        <v>929</v>
      </c>
    </row>
    <row r="81" spans="1:26" ht="23.25" customHeight="1">
      <c r="A81" s="23">
        <v>74</v>
      </c>
      <c r="B81" s="301" t="s">
        <v>997</v>
      </c>
      <c r="C81" s="253">
        <v>12</v>
      </c>
      <c r="D81" s="287" t="s">
        <v>200</v>
      </c>
      <c r="E81" s="23" t="s">
        <v>892</v>
      </c>
      <c r="F81" s="287">
        <v>18</v>
      </c>
      <c r="G81" s="287">
        <v>5</v>
      </c>
      <c r="H81" s="287">
        <v>5</v>
      </c>
      <c r="I81" s="287">
        <f t="shared" si="3"/>
        <v>0</v>
      </c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3"/>
      <c r="X81" s="23"/>
      <c r="Y81" s="324"/>
      <c r="Z81" s="325" t="s">
        <v>929</v>
      </c>
    </row>
    <row r="82" spans="1:26" ht="23.25" customHeight="1">
      <c r="A82" s="23"/>
      <c r="B82" s="301" t="s">
        <v>1</v>
      </c>
      <c r="C82" s="253"/>
      <c r="D82" s="327"/>
      <c r="E82" s="23"/>
      <c r="F82" s="301"/>
      <c r="G82" s="287">
        <f>SUM(G62:G81)</f>
        <v>163</v>
      </c>
      <c r="H82" s="287">
        <f aca="true" t="shared" si="4" ref="H82:X82">SUM(H62:H81)</f>
        <v>155</v>
      </c>
      <c r="I82" s="287">
        <f t="shared" si="4"/>
        <v>8</v>
      </c>
      <c r="J82" s="287">
        <f t="shared" si="4"/>
        <v>1</v>
      </c>
      <c r="K82" s="287">
        <f t="shared" si="4"/>
        <v>0</v>
      </c>
      <c r="L82" s="287">
        <f>SUM(L62:L81)</f>
        <v>0</v>
      </c>
      <c r="M82" s="287">
        <f t="shared" si="4"/>
        <v>0</v>
      </c>
      <c r="N82" s="287">
        <f t="shared" si="4"/>
        <v>1</v>
      </c>
      <c r="O82" s="287">
        <f t="shared" si="4"/>
        <v>0</v>
      </c>
      <c r="P82" s="287">
        <f t="shared" si="4"/>
        <v>6</v>
      </c>
      <c r="Q82" s="287">
        <f t="shared" si="4"/>
        <v>0</v>
      </c>
      <c r="R82" s="287">
        <f>SUM(R62:R81)</f>
        <v>0</v>
      </c>
      <c r="S82" s="287">
        <f>SUM(S62:S81)</f>
        <v>0</v>
      </c>
      <c r="T82" s="287">
        <f>SUM(T62:T81)</f>
        <v>1</v>
      </c>
      <c r="U82" s="287">
        <f t="shared" si="4"/>
        <v>0</v>
      </c>
      <c r="V82" s="287">
        <f t="shared" si="4"/>
        <v>0</v>
      </c>
      <c r="W82" s="23"/>
      <c r="X82" s="287">
        <f t="shared" si="4"/>
        <v>0</v>
      </c>
      <c r="Y82" s="324"/>
      <c r="Z82" s="325"/>
    </row>
    <row r="83" spans="1:26" ht="23.25" customHeight="1">
      <c r="A83" s="23">
        <v>75</v>
      </c>
      <c r="B83" s="301" t="s">
        <v>998</v>
      </c>
      <c r="C83" s="253">
        <v>30</v>
      </c>
      <c r="D83" s="287" t="s">
        <v>164</v>
      </c>
      <c r="E83" s="23" t="s">
        <v>893</v>
      </c>
      <c r="F83" s="287">
        <v>63</v>
      </c>
      <c r="G83" s="287">
        <v>7</v>
      </c>
      <c r="H83" s="287">
        <v>6</v>
      </c>
      <c r="I83" s="287">
        <f t="shared" si="3"/>
        <v>1</v>
      </c>
      <c r="J83" s="287"/>
      <c r="K83" s="287"/>
      <c r="L83" s="287"/>
      <c r="M83" s="287"/>
      <c r="N83" s="287">
        <v>1</v>
      </c>
      <c r="O83" s="287"/>
      <c r="P83" s="287"/>
      <c r="Q83" s="287"/>
      <c r="R83" s="287"/>
      <c r="S83" s="287"/>
      <c r="T83" s="287"/>
      <c r="U83" s="287"/>
      <c r="V83" s="287"/>
      <c r="W83" s="23"/>
      <c r="X83" s="285"/>
      <c r="Y83" s="328"/>
      <c r="Z83" s="325"/>
    </row>
    <row r="84" spans="1:26" ht="23.25" customHeight="1">
      <c r="A84" s="23">
        <v>76</v>
      </c>
      <c r="B84" s="301" t="s">
        <v>999</v>
      </c>
      <c r="C84" s="253">
        <v>46</v>
      </c>
      <c r="D84" s="287" t="s">
        <v>164</v>
      </c>
      <c r="E84" s="23" t="s">
        <v>893</v>
      </c>
      <c r="F84" s="287">
        <v>367</v>
      </c>
      <c r="G84" s="287">
        <v>11</v>
      </c>
      <c r="H84" s="287">
        <v>10</v>
      </c>
      <c r="I84" s="287">
        <f t="shared" si="3"/>
        <v>1</v>
      </c>
      <c r="J84" s="287">
        <v>1</v>
      </c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3"/>
      <c r="X84" s="285"/>
      <c r="Y84" s="328"/>
      <c r="Z84" s="325"/>
    </row>
    <row r="85" spans="1:26" ht="23.25" customHeight="1">
      <c r="A85" s="23">
        <v>77</v>
      </c>
      <c r="B85" s="301" t="s">
        <v>1000</v>
      </c>
      <c r="C85" s="253">
        <v>24</v>
      </c>
      <c r="D85" s="287" t="s">
        <v>203</v>
      </c>
      <c r="E85" s="23" t="s">
        <v>893</v>
      </c>
      <c r="F85" s="287">
        <v>85</v>
      </c>
      <c r="G85" s="287">
        <v>7</v>
      </c>
      <c r="H85" s="287">
        <v>5</v>
      </c>
      <c r="I85" s="287">
        <f t="shared" si="3"/>
        <v>2</v>
      </c>
      <c r="J85" s="287"/>
      <c r="K85" s="287"/>
      <c r="L85" s="287"/>
      <c r="M85" s="287"/>
      <c r="N85" s="287">
        <v>1</v>
      </c>
      <c r="O85" s="287"/>
      <c r="P85" s="287">
        <v>1</v>
      </c>
      <c r="Q85" s="287"/>
      <c r="R85" s="287"/>
      <c r="S85" s="287"/>
      <c r="T85" s="287"/>
      <c r="U85" s="287"/>
      <c r="V85" s="287"/>
      <c r="W85" s="23"/>
      <c r="X85" s="285"/>
      <c r="Y85" s="328"/>
      <c r="Z85" s="325"/>
    </row>
    <row r="86" spans="1:26" ht="23.25" customHeight="1">
      <c r="A86" s="23">
        <v>78</v>
      </c>
      <c r="B86" s="301" t="s">
        <v>1001</v>
      </c>
      <c r="C86" s="253">
        <v>40</v>
      </c>
      <c r="D86" s="287" t="s">
        <v>164</v>
      </c>
      <c r="E86" s="23" t="s">
        <v>893</v>
      </c>
      <c r="F86" s="287">
        <v>76</v>
      </c>
      <c r="G86" s="287">
        <v>7</v>
      </c>
      <c r="H86" s="287">
        <v>7</v>
      </c>
      <c r="I86" s="287">
        <f t="shared" si="3"/>
        <v>0</v>
      </c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3"/>
      <c r="X86" s="285"/>
      <c r="Y86" s="328"/>
      <c r="Z86" s="325"/>
    </row>
    <row r="87" spans="1:26" ht="23.25" customHeight="1">
      <c r="A87" s="23">
        <v>79</v>
      </c>
      <c r="B87" s="301" t="s">
        <v>1002</v>
      </c>
      <c r="C87" s="253">
        <v>34</v>
      </c>
      <c r="D87" s="287" t="s">
        <v>164</v>
      </c>
      <c r="E87" s="23" t="s">
        <v>893</v>
      </c>
      <c r="F87" s="287">
        <v>69</v>
      </c>
      <c r="G87" s="287">
        <v>7</v>
      </c>
      <c r="H87" s="287">
        <v>7</v>
      </c>
      <c r="I87" s="287">
        <f t="shared" si="3"/>
        <v>0</v>
      </c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3"/>
      <c r="X87" s="285"/>
      <c r="Y87" s="328"/>
      <c r="Z87" s="325" t="s">
        <v>929</v>
      </c>
    </row>
    <row r="88" spans="1:26" ht="23.25" customHeight="1">
      <c r="A88" s="23">
        <v>80</v>
      </c>
      <c r="B88" s="301" t="s">
        <v>1003</v>
      </c>
      <c r="C88" s="253">
        <v>54</v>
      </c>
      <c r="D88" s="287" t="s">
        <v>162</v>
      </c>
      <c r="E88" s="23" t="s">
        <v>893</v>
      </c>
      <c r="F88" s="287">
        <v>304</v>
      </c>
      <c r="G88" s="287">
        <v>7</v>
      </c>
      <c r="H88" s="287">
        <v>5</v>
      </c>
      <c r="I88" s="287">
        <f t="shared" si="3"/>
        <v>2</v>
      </c>
      <c r="J88" s="287"/>
      <c r="K88" s="287"/>
      <c r="L88" s="287"/>
      <c r="M88" s="287"/>
      <c r="N88" s="287">
        <v>1</v>
      </c>
      <c r="O88" s="287"/>
      <c r="P88" s="287">
        <v>1</v>
      </c>
      <c r="Q88" s="287"/>
      <c r="R88" s="287"/>
      <c r="S88" s="287"/>
      <c r="T88" s="287"/>
      <c r="U88" s="287"/>
      <c r="V88" s="287"/>
      <c r="W88" s="23"/>
      <c r="X88" s="285"/>
      <c r="Y88" s="328"/>
      <c r="Z88" s="325"/>
    </row>
    <row r="89" spans="1:26" ht="23.25" customHeight="1">
      <c r="A89" s="23">
        <v>81</v>
      </c>
      <c r="B89" s="301" t="s">
        <v>1004</v>
      </c>
      <c r="C89" s="253">
        <v>36</v>
      </c>
      <c r="D89" s="287" t="s">
        <v>164</v>
      </c>
      <c r="E89" s="23" t="s">
        <v>893</v>
      </c>
      <c r="F89" s="287">
        <v>257</v>
      </c>
      <c r="G89" s="287">
        <v>7</v>
      </c>
      <c r="H89" s="287">
        <v>6</v>
      </c>
      <c r="I89" s="287">
        <f t="shared" si="3"/>
        <v>1</v>
      </c>
      <c r="J89" s="287">
        <v>1</v>
      </c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3"/>
      <c r="X89" s="285"/>
      <c r="Y89" s="328"/>
      <c r="Z89" s="325"/>
    </row>
    <row r="90" spans="1:26" ht="23.25" customHeight="1">
      <c r="A90" s="23">
        <v>82</v>
      </c>
      <c r="B90" s="301" t="s">
        <v>1005</v>
      </c>
      <c r="C90" s="253">
        <v>26</v>
      </c>
      <c r="D90" s="287" t="s">
        <v>203</v>
      </c>
      <c r="E90" s="23" t="s">
        <v>893</v>
      </c>
      <c r="F90" s="287">
        <v>79</v>
      </c>
      <c r="G90" s="287">
        <v>8</v>
      </c>
      <c r="H90" s="287">
        <v>6</v>
      </c>
      <c r="I90" s="287">
        <v>2</v>
      </c>
      <c r="J90" s="287">
        <v>1</v>
      </c>
      <c r="K90" s="287"/>
      <c r="L90" s="287"/>
      <c r="M90" s="287"/>
      <c r="N90" s="287">
        <v>1</v>
      </c>
      <c r="O90" s="287"/>
      <c r="P90" s="287"/>
      <c r="Q90" s="287"/>
      <c r="R90" s="287"/>
      <c r="S90" s="287"/>
      <c r="T90" s="287"/>
      <c r="U90" s="287"/>
      <c r="V90" s="287"/>
      <c r="W90" s="23"/>
      <c r="X90" s="285"/>
      <c r="Y90" s="328"/>
      <c r="Z90" s="325"/>
    </row>
    <row r="91" spans="1:26" ht="23.25" customHeight="1">
      <c r="A91" s="23">
        <v>83</v>
      </c>
      <c r="B91" s="301" t="s">
        <v>1006</v>
      </c>
      <c r="C91" s="253">
        <v>26</v>
      </c>
      <c r="D91" s="287" t="s">
        <v>200</v>
      </c>
      <c r="E91" s="23" t="s">
        <v>893</v>
      </c>
      <c r="F91" s="287">
        <v>40</v>
      </c>
      <c r="G91" s="287">
        <v>7</v>
      </c>
      <c r="H91" s="287">
        <v>7</v>
      </c>
      <c r="I91" s="287">
        <f t="shared" si="3"/>
        <v>0</v>
      </c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3"/>
      <c r="X91" s="285"/>
      <c r="Y91" s="328"/>
      <c r="Z91" s="325"/>
    </row>
    <row r="92" spans="1:26" ht="23.25" customHeight="1">
      <c r="A92" s="23">
        <v>84</v>
      </c>
      <c r="B92" s="301" t="s">
        <v>1007</v>
      </c>
      <c r="C92" s="253">
        <v>33</v>
      </c>
      <c r="D92" s="287" t="s">
        <v>164</v>
      </c>
      <c r="E92" s="23" t="s">
        <v>893</v>
      </c>
      <c r="F92" s="287">
        <v>305</v>
      </c>
      <c r="G92" s="287">
        <v>10</v>
      </c>
      <c r="H92" s="287">
        <v>10</v>
      </c>
      <c r="I92" s="287">
        <f t="shared" si="3"/>
        <v>0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3"/>
      <c r="X92" s="285"/>
      <c r="Y92" s="328"/>
      <c r="Z92" s="325"/>
    </row>
    <row r="93" spans="1:26" ht="23.25" customHeight="1">
      <c r="A93" s="23">
        <v>85</v>
      </c>
      <c r="B93" s="301" t="s">
        <v>1008</v>
      </c>
      <c r="C93" s="253">
        <v>36</v>
      </c>
      <c r="D93" s="287" t="s">
        <v>164</v>
      </c>
      <c r="E93" s="23" t="s">
        <v>893</v>
      </c>
      <c r="F93" s="287">
        <v>50</v>
      </c>
      <c r="G93" s="287">
        <v>7</v>
      </c>
      <c r="H93" s="287">
        <v>7</v>
      </c>
      <c r="I93" s="287">
        <f t="shared" si="3"/>
        <v>0</v>
      </c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3"/>
      <c r="X93" s="285"/>
      <c r="Y93" s="328"/>
      <c r="Z93" s="325" t="s">
        <v>929</v>
      </c>
    </row>
    <row r="94" spans="1:26" ht="23.25" customHeight="1">
      <c r="A94" s="23">
        <v>86</v>
      </c>
      <c r="B94" s="301" t="s">
        <v>1009</v>
      </c>
      <c r="C94" s="253">
        <v>35</v>
      </c>
      <c r="D94" s="287" t="s">
        <v>203</v>
      </c>
      <c r="E94" s="23" t="s">
        <v>893</v>
      </c>
      <c r="F94" s="287">
        <v>79</v>
      </c>
      <c r="G94" s="287">
        <v>7</v>
      </c>
      <c r="H94" s="287">
        <v>6</v>
      </c>
      <c r="I94" s="287">
        <f t="shared" si="3"/>
        <v>1</v>
      </c>
      <c r="J94" s="287"/>
      <c r="K94" s="287"/>
      <c r="L94" s="287">
        <v>1</v>
      </c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3"/>
      <c r="X94" s="285"/>
      <c r="Y94" s="328"/>
      <c r="Z94" s="325"/>
    </row>
    <row r="95" spans="1:26" ht="23.25" customHeight="1">
      <c r="A95" s="23">
        <v>87</v>
      </c>
      <c r="B95" s="301" t="s">
        <v>1010</v>
      </c>
      <c r="C95" s="253">
        <v>28</v>
      </c>
      <c r="D95" s="287" t="s">
        <v>164</v>
      </c>
      <c r="E95" s="23" t="s">
        <v>893</v>
      </c>
      <c r="F95" s="287">
        <v>77</v>
      </c>
      <c r="G95" s="287">
        <v>7</v>
      </c>
      <c r="H95" s="287">
        <v>7</v>
      </c>
      <c r="I95" s="287">
        <f t="shared" si="3"/>
        <v>0</v>
      </c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3"/>
      <c r="X95" s="285"/>
      <c r="Y95" s="328"/>
      <c r="Z95" s="325"/>
    </row>
    <row r="96" spans="1:26" ht="23.25" customHeight="1">
      <c r="A96" s="23">
        <v>88</v>
      </c>
      <c r="B96" s="301" t="s">
        <v>1011</v>
      </c>
      <c r="C96" s="253">
        <v>38</v>
      </c>
      <c r="D96" s="287" t="s">
        <v>203</v>
      </c>
      <c r="E96" s="23" t="s">
        <v>893</v>
      </c>
      <c r="F96" s="287">
        <v>90</v>
      </c>
      <c r="G96" s="287">
        <v>5</v>
      </c>
      <c r="H96" s="287">
        <v>5</v>
      </c>
      <c r="I96" s="287">
        <f t="shared" si="3"/>
        <v>0</v>
      </c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3"/>
      <c r="X96" s="285"/>
      <c r="Y96" s="328"/>
      <c r="Z96" s="325" t="s">
        <v>929</v>
      </c>
    </row>
    <row r="97" spans="1:26" ht="23.25" customHeight="1">
      <c r="A97" s="23">
        <v>89</v>
      </c>
      <c r="B97" s="301" t="s">
        <v>1012</v>
      </c>
      <c r="C97" s="253">
        <v>42</v>
      </c>
      <c r="D97" s="287" t="s">
        <v>163</v>
      </c>
      <c r="E97" s="23" t="s">
        <v>893</v>
      </c>
      <c r="F97" s="287">
        <v>58</v>
      </c>
      <c r="G97" s="287">
        <v>5</v>
      </c>
      <c r="H97" s="287">
        <v>4</v>
      </c>
      <c r="I97" s="287">
        <f t="shared" si="3"/>
        <v>1</v>
      </c>
      <c r="J97" s="287"/>
      <c r="K97" s="287"/>
      <c r="L97" s="287"/>
      <c r="M97" s="287">
        <v>1</v>
      </c>
      <c r="N97" s="287"/>
      <c r="O97" s="287"/>
      <c r="P97" s="287"/>
      <c r="Q97" s="287"/>
      <c r="R97" s="287"/>
      <c r="S97" s="287"/>
      <c r="T97" s="287"/>
      <c r="U97" s="287"/>
      <c r="V97" s="287"/>
      <c r="W97" s="23"/>
      <c r="X97" s="285"/>
      <c r="Y97" s="328"/>
      <c r="Z97" s="325" t="s">
        <v>929</v>
      </c>
    </row>
    <row r="98" spans="1:26" ht="23.25" customHeight="1">
      <c r="A98" s="23">
        <v>90</v>
      </c>
      <c r="B98" s="301" t="s">
        <v>1013</v>
      </c>
      <c r="C98" s="253">
        <v>27</v>
      </c>
      <c r="D98" s="287" t="s">
        <v>203</v>
      </c>
      <c r="E98" s="23" t="s">
        <v>893</v>
      </c>
      <c r="F98" s="287">
        <v>36</v>
      </c>
      <c r="G98" s="287">
        <v>5</v>
      </c>
      <c r="H98" s="287">
        <v>5</v>
      </c>
      <c r="I98" s="287">
        <f t="shared" si="3"/>
        <v>0</v>
      </c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3"/>
      <c r="X98" s="285"/>
      <c r="Y98" s="328"/>
      <c r="Z98" s="325" t="s">
        <v>929</v>
      </c>
    </row>
    <row r="99" spans="1:26" ht="23.25" customHeight="1">
      <c r="A99" s="297" t="s">
        <v>196</v>
      </c>
      <c r="B99" s="297"/>
      <c r="C99" s="297"/>
      <c r="D99" s="297"/>
      <c r="E99" s="297"/>
      <c r="F99" s="297"/>
      <c r="G99" s="287">
        <f>SUM(G83:G98)</f>
        <v>114</v>
      </c>
      <c r="H99" s="287">
        <f aca="true" t="shared" si="5" ref="H99:X99">SUM(H83:H98)</f>
        <v>103</v>
      </c>
      <c r="I99" s="287">
        <f t="shared" si="5"/>
        <v>11</v>
      </c>
      <c r="J99" s="287">
        <f t="shared" si="5"/>
        <v>3</v>
      </c>
      <c r="K99" s="287">
        <f t="shared" si="5"/>
        <v>0</v>
      </c>
      <c r="L99" s="287">
        <f>SUM(L83:L98)</f>
        <v>1</v>
      </c>
      <c r="M99" s="287">
        <f t="shared" si="5"/>
        <v>1</v>
      </c>
      <c r="N99" s="287">
        <f t="shared" si="5"/>
        <v>4</v>
      </c>
      <c r="O99" s="287">
        <f t="shared" si="5"/>
        <v>0</v>
      </c>
      <c r="P99" s="287">
        <f t="shared" si="5"/>
        <v>2</v>
      </c>
      <c r="Q99" s="287">
        <f t="shared" si="5"/>
        <v>0</v>
      </c>
      <c r="R99" s="287">
        <f>SUM(R83:R98)</f>
        <v>0</v>
      </c>
      <c r="S99" s="287">
        <f>SUM(S83:S98)</f>
        <v>0</v>
      </c>
      <c r="T99" s="287">
        <f>SUM(T83:T98)</f>
        <v>0</v>
      </c>
      <c r="U99" s="287">
        <f t="shared" si="5"/>
        <v>0</v>
      </c>
      <c r="V99" s="287">
        <f t="shared" si="5"/>
        <v>0</v>
      </c>
      <c r="W99" s="23"/>
      <c r="X99" s="287">
        <f t="shared" si="5"/>
        <v>0</v>
      </c>
      <c r="Y99" s="324"/>
      <c r="Z99" s="325"/>
    </row>
    <row r="100" spans="1:26" ht="23.25" customHeight="1">
      <c r="A100" s="23">
        <v>91</v>
      </c>
      <c r="B100" s="301" t="s">
        <v>1014</v>
      </c>
      <c r="C100" s="253">
        <v>35</v>
      </c>
      <c r="D100" s="287" t="s">
        <v>203</v>
      </c>
      <c r="E100" s="23" t="s">
        <v>899</v>
      </c>
      <c r="F100" s="287">
        <v>610</v>
      </c>
      <c r="G100" s="287">
        <v>13</v>
      </c>
      <c r="H100" s="287">
        <v>12</v>
      </c>
      <c r="I100" s="287">
        <f t="shared" si="3"/>
        <v>1</v>
      </c>
      <c r="J100" s="287">
        <v>1</v>
      </c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3"/>
      <c r="X100" s="23"/>
      <c r="Y100" s="324"/>
      <c r="Z100" s="325"/>
    </row>
    <row r="101" spans="1:26" ht="23.25" customHeight="1">
      <c r="A101" s="23">
        <v>92</v>
      </c>
      <c r="B101" s="301" t="s">
        <v>1015</v>
      </c>
      <c r="C101" s="253">
        <v>27</v>
      </c>
      <c r="D101" s="287" t="s">
        <v>203</v>
      </c>
      <c r="E101" s="23" t="s">
        <v>899</v>
      </c>
      <c r="F101" s="287">
        <v>237</v>
      </c>
      <c r="G101" s="287">
        <v>8</v>
      </c>
      <c r="H101" s="287">
        <v>7</v>
      </c>
      <c r="I101" s="287">
        <v>1</v>
      </c>
      <c r="J101" s="287"/>
      <c r="K101" s="287"/>
      <c r="L101" s="287"/>
      <c r="M101" s="287"/>
      <c r="N101" s="287"/>
      <c r="O101" s="287">
        <v>1</v>
      </c>
      <c r="P101" s="287"/>
      <c r="Q101" s="287"/>
      <c r="R101" s="287"/>
      <c r="S101" s="287"/>
      <c r="T101" s="287"/>
      <c r="U101" s="287"/>
      <c r="V101" s="287"/>
      <c r="W101" s="23"/>
      <c r="X101" s="23"/>
      <c r="Y101" s="324"/>
      <c r="Z101" s="325"/>
    </row>
    <row r="102" spans="1:26" ht="23.25" customHeight="1">
      <c r="A102" s="23">
        <v>93</v>
      </c>
      <c r="B102" s="301" t="s">
        <v>1016</v>
      </c>
      <c r="C102" s="253">
        <v>12</v>
      </c>
      <c r="D102" s="287" t="s">
        <v>200</v>
      </c>
      <c r="E102" s="23" t="s">
        <v>899</v>
      </c>
      <c r="F102" s="287">
        <v>280</v>
      </c>
      <c r="G102" s="287">
        <v>10</v>
      </c>
      <c r="H102" s="287">
        <v>8</v>
      </c>
      <c r="I102" s="287">
        <v>2</v>
      </c>
      <c r="J102" s="287">
        <v>1</v>
      </c>
      <c r="K102" s="287"/>
      <c r="L102" s="287"/>
      <c r="M102" s="287">
        <v>1</v>
      </c>
      <c r="N102" s="287"/>
      <c r="O102" s="287"/>
      <c r="P102" s="287"/>
      <c r="Q102" s="287"/>
      <c r="R102" s="287"/>
      <c r="S102" s="287"/>
      <c r="T102" s="287"/>
      <c r="U102" s="287"/>
      <c r="V102" s="287"/>
      <c r="W102" s="23"/>
      <c r="X102" s="23"/>
      <c r="Y102" s="324"/>
      <c r="Z102" s="325"/>
    </row>
    <row r="103" spans="1:26" ht="23.25" customHeight="1">
      <c r="A103" s="23">
        <v>94</v>
      </c>
      <c r="B103" s="301" t="s">
        <v>1017</v>
      </c>
      <c r="C103" s="253">
        <v>31</v>
      </c>
      <c r="D103" s="287" t="s">
        <v>203</v>
      </c>
      <c r="E103" s="23" t="s">
        <v>899</v>
      </c>
      <c r="F103" s="287">
        <v>81</v>
      </c>
      <c r="G103" s="287">
        <v>7</v>
      </c>
      <c r="H103" s="287">
        <v>7</v>
      </c>
      <c r="I103" s="287">
        <f t="shared" si="3"/>
        <v>0</v>
      </c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3"/>
      <c r="X103" s="23"/>
      <c r="Y103" s="324"/>
      <c r="Z103" s="325"/>
    </row>
    <row r="104" spans="1:26" ht="23.25" customHeight="1">
      <c r="A104" s="23">
        <v>95</v>
      </c>
      <c r="B104" s="301" t="s">
        <v>1018</v>
      </c>
      <c r="C104" s="253">
        <v>23</v>
      </c>
      <c r="D104" s="287" t="s">
        <v>200</v>
      </c>
      <c r="E104" s="23" t="s">
        <v>899</v>
      </c>
      <c r="F104" s="287">
        <v>21</v>
      </c>
      <c r="G104" s="287">
        <v>7</v>
      </c>
      <c r="H104" s="287">
        <v>6</v>
      </c>
      <c r="I104" s="287">
        <f t="shared" si="3"/>
        <v>1</v>
      </c>
      <c r="J104" s="287"/>
      <c r="K104" s="287"/>
      <c r="L104" s="287"/>
      <c r="M104" s="287"/>
      <c r="N104" s="287">
        <v>1</v>
      </c>
      <c r="O104" s="287"/>
      <c r="P104" s="287"/>
      <c r="Q104" s="287"/>
      <c r="R104" s="287"/>
      <c r="S104" s="287"/>
      <c r="T104" s="287"/>
      <c r="U104" s="287"/>
      <c r="V104" s="287"/>
      <c r="W104" s="23"/>
      <c r="X104" s="23"/>
      <c r="Y104" s="324"/>
      <c r="Z104" s="325"/>
    </row>
    <row r="105" spans="1:26" ht="23.25" customHeight="1">
      <c r="A105" s="23">
        <v>96</v>
      </c>
      <c r="B105" s="301" t="s">
        <v>1019</v>
      </c>
      <c r="C105" s="253">
        <v>30</v>
      </c>
      <c r="D105" s="287" t="s">
        <v>164</v>
      </c>
      <c r="E105" s="23" t="s">
        <v>899</v>
      </c>
      <c r="F105" s="287">
        <v>318</v>
      </c>
      <c r="G105" s="287">
        <v>9</v>
      </c>
      <c r="H105" s="287">
        <v>7</v>
      </c>
      <c r="I105" s="287">
        <f t="shared" si="3"/>
        <v>2</v>
      </c>
      <c r="J105" s="287">
        <v>1</v>
      </c>
      <c r="K105" s="287">
        <v>1</v>
      </c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3"/>
      <c r="X105" s="23"/>
      <c r="Y105" s="324"/>
      <c r="Z105" s="325"/>
    </row>
    <row r="106" spans="1:26" ht="23.25" customHeight="1">
      <c r="A106" s="23">
        <v>97</v>
      </c>
      <c r="B106" s="301" t="s">
        <v>1020</v>
      </c>
      <c r="C106" s="253">
        <v>25</v>
      </c>
      <c r="D106" s="287" t="s">
        <v>203</v>
      </c>
      <c r="E106" s="23" t="s">
        <v>899</v>
      </c>
      <c r="F106" s="287">
        <v>59</v>
      </c>
      <c r="G106" s="287">
        <v>7</v>
      </c>
      <c r="H106" s="287">
        <v>6</v>
      </c>
      <c r="I106" s="287">
        <f t="shared" si="3"/>
        <v>1</v>
      </c>
      <c r="J106" s="287"/>
      <c r="K106" s="287"/>
      <c r="L106" s="287"/>
      <c r="M106" s="287"/>
      <c r="N106" s="287"/>
      <c r="O106" s="287"/>
      <c r="P106" s="287">
        <v>1</v>
      </c>
      <c r="Q106" s="287"/>
      <c r="R106" s="287"/>
      <c r="S106" s="287"/>
      <c r="T106" s="287"/>
      <c r="U106" s="287"/>
      <c r="V106" s="287"/>
      <c r="W106" s="23"/>
      <c r="X106" s="23"/>
      <c r="Y106" s="324"/>
      <c r="Z106" s="325"/>
    </row>
    <row r="107" spans="1:26" ht="23.25" customHeight="1">
      <c r="A107" s="23">
        <v>98</v>
      </c>
      <c r="B107" s="301" t="s">
        <v>1021</v>
      </c>
      <c r="C107" s="253">
        <v>31</v>
      </c>
      <c r="D107" s="287" t="s">
        <v>203</v>
      </c>
      <c r="E107" s="23" t="s">
        <v>899</v>
      </c>
      <c r="F107" s="287">
        <v>350</v>
      </c>
      <c r="G107" s="287">
        <v>7</v>
      </c>
      <c r="H107" s="287">
        <v>5</v>
      </c>
      <c r="I107" s="287">
        <f t="shared" si="3"/>
        <v>2</v>
      </c>
      <c r="J107" s="287">
        <v>1</v>
      </c>
      <c r="K107" s="287"/>
      <c r="L107" s="287"/>
      <c r="M107" s="287"/>
      <c r="N107" s="287"/>
      <c r="O107" s="287">
        <v>1</v>
      </c>
      <c r="P107" s="287"/>
      <c r="Q107" s="287"/>
      <c r="R107" s="287"/>
      <c r="S107" s="287"/>
      <c r="T107" s="287"/>
      <c r="U107" s="287"/>
      <c r="V107" s="287"/>
      <c r="W107" s="23"/>
      <c r="X107" s="285"/>
      <c r="Y107" s="328"/>
      <c r="Z107" s="325"/>
    </row>
    <row r="108" spans="1:26" ht="23.25" customHeight="1">
      <c r="A108" s="23">
        <v>99</v>
      </c>
      <c r="B108" s="301" t="s">
        <v>1022</v>
      </c>
      <c r="C108" s="253">
        <v>17</v>
      </c>
      <c r="D108" s="287" t="s">
        <v>200</v>
      </c>
      <c r="E108" s="23" t="s">
        <v>899</v>
      </c>
      <c r="F108" s="287">
        <v>43</v>
      </c>
      <c r="G108" s="287">
        <v>7</v>
      </c>
      <c r="H108" s="287">
        <v>6</v>
      </c>
      <c r="I108" s="287">
        <f t="shared" si="3"/>
        <v>1</v>
      </c>
      <c r="J108" s="287"/>
      <c r="K108" s="287"/>
      <c r="L108" s="287"/>
      <c r="M108" s="287">
        <v>1</v>
      </c>
      <c r="N108" s="287"/>
      <c r="O108" s="287"/>
      <c r="P108" s="287"/>
      <c r="Q108" s="287"/>
      <c r="R108" s="287"/>
      <c r="S108" s="287"/>
      <c r="T108" s="287"/>
      <c r="U108" s="287"/>
      <c r="V108" s="287"/>
      <c r="W108" s="23"/>
      <c r="X108" s="23"/>
      <c r="Y108" s="324"/>
      <c r="Z108" s="325"/>
    </row>
    <row r="109" spans="1:26" ht="23.25" customHeight="1">
      <c r="A109" s="23">
        <v>100</v>
      </c>
      <c r="B109" s="301" t="s">
        <v>1023</v>
      </c>
      <c r="C109" s="253">
        <v>10</v>
      </c>
      <c r="D109" s="287" t="s">
        <v>200</v>
      </c>
      <c r="E109" s="23" t="s">
        <v>899</v>
      </c>
      <c r="F109" s="287">
        <v>264</v>
      </c>
      <c r="G109" s="287">
        <v>7</v>
      </c>
      <c r="H109" s="287">
        <v>6</v>
      </c>
      <c r="I109" s="287">
        <f t="shared" si="3"/>
        <v>1</v>
      </c>
      <c r="J109" s="287">
        <v>1</v>
      </c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3"/>
      <c r="X109" s="23"/>
      <c r="Y109" s="324"/>
      <c r="Z109" s="325"/>
    </row>
    <row r="110" spans="1:26" ht="23.25" customHeight="1">
      <c r="A110" s="23">
        <v>101</v>
      </c>
      <c r="B110" s="301" t="s">
        <v>1024</v>
      </c>
      <c r="C110" s="253">
        <v>28</v>
      </c>
      <c r="D110" s="287" t="s">
        <v>164</v>
      </c>
      <c r="E110" s="23" t="s">
        <v>899</v>
      </c>
      <c r="F110" s="287">
        <v>225</v>
      </c>
      <c r="G110" s="287">
        <v>7</v>
      </c>
      <c r="H110" s="287">
        <v>4</v>
      </c>
      <c r="I110" s="287">
        <f t="shared" si="3"/>
        <v>3</v>
      </c>
      <c r="J110" s="287"/>
      <c r="K110" s="287">
        <v>1</v>
      </c>
      <c r="L110" s="287">
        <v>1</v>
      </c>
      <c r="M110" s="287"/>
      <c r="N110" s="287">
        <v>1</v>
      </c>
      <c r="O110" s="287"/>
      <c r="P110" s="287"/>
      <c r="Q110" s="287"/>
      <c r="R110" s="287"/>
      <c r="S110" s="287"/>
      <c r="T110" s="287"/>
      <c r="U110" s="287"/>
      <c r="V110" s="287"/>
      <c r="W110" s="23"/>
      <c r="X110" s="23"/>
      <c r="Y110" s="324"/>
      <c r="Z110" s="325"/>
    </row>
    <row r="111" spans="1:26" ht="23.25" customHeight="1">
      <c r="A111" s="23">
        <v>102</v>
      </c>
      <c r="B111" s="301" t="s">
        <v>1025</v>
      </c>
      <c r="C111" s="253">
        <v>14</v>
      </c>
      <c r="D111" s="287" t="s">
        <v>200</v>
      </c>
      <c r="E111" s="23" t="s">
        <v>899</v>
      </c>
      <c r="F111" s="287">
        <v>96</v>
      </c>
      <c r="G111" s="287">
        <v>7</v>
      </c>
      <c r="H111" s="287">
        <v>5</v>
      </c>
      <c r="I111" s="287">
        <f t="shared" si="3"/>
        <v>2</v>
      </c>
      <c r="J111" s="287">
        <v>1</v>
      </c>
      <c r="K111" s="287"/>
      <c r="L111" s="287"/>
      <c r="M111" s="287"/>
      <c r="N111" s="287"/>
      <c r="O111" s="287">
        <v>1</v>
      </c>
      <c r="P111" s="287"/>
      <c r="Q111" s="287"/>
      <c r="R111" s="287"/>
      <c r="S111" s="287"/>
      <c r="T111" s="287"/>
      <c r="U111" s="287"/>
      <c r="V111" s="287"/>
      <c r="W111" s="23"/>
      <c r="X111" s="23"/>
      <c r="Y111" s="324"/>
      <c r="Z111" s="325"/>
    </row>
    <row r="112" spans="1:26" ht="23.25" customHeight="1">
      <c r="A112" s="23">
        <v>103</v>
      </c>
      <c r="B112" s="301" t="s">
        <v>1026</v>
      </c>
      <c r="C112" s="253">
        <v>32</v>
      </c>
      <c r="D112" s="287" t="s">
        <v>164</v>
      </c>
      <c r="E112" s="23" t="s">
        <v>899</v>
      </c>
      <c r="F112" s="287">
        <v>195</v>
      </c>
      <c r="G112" s="287">
        <v>8</v>
      </c>
      <c r="H112" s="287">
        <v>7</v>
      </c>
      <c r="I112" s="287">
        <f t="shared" si="3"/>
        <v>1</v>
      </c>
      <c r="J112" s="287">
        <v>1</v>
      </c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3"/>
      <c r="X112" s="23"/>
      <c r="Y112" s="324"/>
      <c r="Z112" s="325"/>
    </row>
    <row r="113" spans="1:26" ht="23.25" customHeight="1">
      <c r="A113" s="23">
        <v>104</v>
      </c>
      <c r="B113" s="301" t="s">
        <v>1027</v>
      </c>
      <c r="C113" s="253">
        <v>12</v>
      </c>
      <c r="D113" s="287" t="s">
        <v>200</v>
      </c>
      <c r="E113" s="23" t="s">
        <v>899</v>
      </c>
      <c r="F113" s="287">
        <v>259</v>
      </c>
      <c r="G113" s="287">
        <v>8</v>
      </c>
      <c r="H113" s="287">
        <v>5</v>
      </c>
      <c r="I113" s="287">
        <f t="shared" si="3"/>
        <v>3</v>
      </c>
      <c r="J113" s="287">
        <v>2</v>
      </c>
      <c r="K113" s="287"/>
      <c r="L113" s="287"/>
      <c r="M113" s="287">
        <v>1</v>
      </c>
      <c r="N113" s="287"/>
      <c r="O113" s="287"/>
      <c r="P113" s="287"/>
      <c r="Q113" s="287"/>
      <c r="R113" s="287"/>
      <c r="S113" s="287"/>
      <c r="T113" s="287"/>
      <c r="U113" s="287"/>
      <c r="V113" s="287"/>
      <c r="W113" s="23"/>
      <c r="X113" s="23"/>
      <c r="Y113" s="324" t="s">
        <v>920</v>
      </c>
      <c r="Z113" s="325"/>
    </row>
    <row r="114" spans="1:26" ht="23.25" customHeight="1">
      <c r="A114" s="23">
        <v>105</v>
      </c>
      <c r="B114" s="301" t="s">
        <v>1028</v>
      </c>
      <c r="C114" s="253">
        <v>39</v>
      </c>
      <c r="D114" s="287" t="s">
        <v>164</v>
      </c>
      <c r="E114" s="23" t="s">
        <v>899</v>
      </c>
      <c r="F114" s="287">
        <v>474</v>
      </c>
      <c r="G114" s="287">
        <v>11</v>
      </c>
      <c r="H114" s="287">
        <v>11</v>
      </c>
      <c r="I114" s="287">
        <f t="shared" si="3"/>
        <v>0</v>
      </c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3"/>
      <c r="X114" s="23"/>
      <c r="Y114" s="324"/>
      <c r="Z114" s="325"/>
    </row>
    <row r="115" spans="1:26" ht="23.25" customHeight="1">
      <c r="A115" s="23">
        <v>106</v>
      </c>
      <c r="B115" s="301" t="s">
        <v>1029</v>
      </c>
      <c r="C115" s="253">
        <v>28</v>
      </c>
      <c r="D115" s="287" t="s">
        <v>203</v>
      </c>
      <c r="E115" s="23" t="s">
        <v>899</v>
      </c>
      <c r="F115" s="287">
        <v>117</v>
      </c>
      <c r="G115" s="287">
        <v>7</v>
      </c>
      <c r="H115" s="287">
        <v>6</v>
      </c>
      <c r="I115" s="287">
        <f t="shared" si="3"/>
        <v>1</v>
      </c>
      <c r="J115" s="287"/>
      <c r="K115" s="287"/>
      <c r="L115" s="287"/>
      <c r="M115" s="287"/>
      <c r="N115" s="287">
        <v>1</v>
      </c>
      <c r="O115" s="287"/>
      <c r="P115" s="287"/>
      <c r="Q115" s="287"/>
      <c r="R115" s="287"/>
      <c r="S115" s="287"/>
      <c r="T115" s="287"/>
      <c r="U115" s="287"/>
      <c r="V115" s="287"/>
      <c r="W115" s="23"/>
      <c r="X115" s="23"/>
      <c r="Y115" s="324"/>
      <c r="Z115" s="325"/>
    </row>
    <row r="116" spans="1:26" ht="23.25" customHeight="1">
      <c r="A116" s="23">
        <v>107</v>
      </c>
      <c r="B116" s="301" t="s">
        <v>1030</v>
      </c>
      <c r="C116" s="253">
        <v>36</v>
      </c>
      <c r="D116" s="287" t="s">
        <v>203</v>
      </c>
      <c r="E116" s="23" t="s">
        <v>899</v>
      </c>
      <c r="F116" s="287">
        <v>320</v>
      </c>
      <c r="G116" s="287">
        <v>8</v>
      </c>
      <c r="H116" s="287">
        <v>8</v>
      </c>
      <c r="I116" s="287">
        <f t="shared" si="3"/>
        <v>0</v>
      </c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3"/>
      <c r="X116" s="23"/>
      <c r="Y116" s="324"/>
      <c r="Z116" s="325"/>
    </row>
    <row r="117" spans="1:26" ht="23.25" customHeight="1">
      <c r="A117" s="23">
        <v>108</v>
      </c>
      <c r="B117" s="301" t="s">
        <v>1031</v>
      </c>
      <c r="C117" s="253">
        <v>21</v>
      </c>
      <c r="D117" s="287" t="s">
        <v>200</v>
      </c>
      <c r="E117" s="23" t="s">
        <v>899</v>
      </c>
      <c r="F117" s="287">
        <v>95</v>
      </c>
      <c r="G117" s="287">
        <v>7</v>
      </c>
      <c r="H117" s="287">
        <v>7</v>
      </c>
      <c r="I117" s="287">
        <f t="shared" si="3"/>
        <v>0</v>
      </c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3"/>
      <c r="X117" s="23"/>
      <c r="Y117" s="324"/>
      <c r="Z117" s="325"/>
    </row>
    <row r="118" spans="1:26" ht="23.25" customHeight="1">
      <c r="A118" s="23">
        <v>109</v>
      </c>
      <c r="B118" s="301" t="s">
        <v>1032</v>
      </c>
      <c r="C118" s="253">
        <v>14</v>
      </c>
      <c r="D118" s="287" t="s">
        <v>200</v>
      </c>
      <c r="E118" s="23" t="s">
        <v>899</v>
      </c>
      <c r="F118" s="287">
        <v>115</v>
      </c>
      <c r="G118" s="287">
        <v>5</v>
      </c>
      <c r="H118" s="287">
        <v>4</v>
      </c>
      <c r="I118" s="287">
        <f t="shared" si="3"/>
        <v>1</v>
      </c>
      <c r="J118" s="287"/>
      <c r="K118" s="287"/>
      <c r="L118" s="287"/>
      <c r="M118" s="287"/>
      <c r="N118" s="287">
        <v>1</v>
      </c>
      <c r="O118" s="287"/>
      <c r="P118" s="287"/>
      <c r="Q118" s="287"/>
      <c r="R118" s="287"/>
      <c r="S118" s="287"/>
      <c r="T118" s="287"/>
      <c r="U118" s="287"/>
      <c r="V118" s="287"/>
      <c r="W118" s="23"/>
      <c r="X118" s="23"/>
      <c r="Y118" s="324"/>
      <c r="Z118" s="325" t="s">
        <v>929</v>
      </c>
    </row>
    <row r="119" spans="1:26" ht="23.25" customHeight="1">
      <c r="A119" s="23">
        <v>110</v>
      </c>
      <c r="B119" s="301" t="s">
        <v>1033</v>
      </c>
      <c r="C119" s="253">
        <v>3</v>
      </c>
      <c r="D119" s="287" t="s">
        <v>200</v>
      </c>
      <c r="E119" s="23" t="s">
        <v>899</v>
      </c>
      <c r="F119" s="287">
        <v>41</v>
      </c>
      <c r="G119" s="287">
        <v>5</v>
      </c>
      <c r="H119" s="287">
        <v>3</v>
      </c>
      <c r="I119" s="287">
        <f t="shared" si="3"/>
        <v>2</v>
      </c>
      <c r="J119" s="287"/>
      <c r="K119" s="287"/>
      <c r="L119" s="287"/>
      <c r="M119" s="287"/>
      <c r="N119" s="287">
        <v>1</v>
      </c>
      <c r="O119" s="287">
        <v>1</v>
      </c>
      <c r="P119" s="287"/>
      <c r="Q119" s="287"/>
      <c r="R119" s="287"/>
      <c r="S119" s="287"/>
      <c r="T119" s="287"/>
      <c r="U119" s="287"/>
      <c r="V119" s="287"/>
      <c r="W119" s="23"/>
      <c r="X119" s="23"/>
      <c r="Y119" s="324"/>
      <c r="Z119" s="325" t="s">
        <v>929</v>
      </c>
    </row>
    <row r="120" spans="1:26" ht="23.25" customHeight="1">
      <c r="A120" s="23">
        <v>111</v>
      </c>
      <c r="B120" s="301" t="s">
        <v>1034</v>
      </c>
      <c r="C120" s="253">
        <v>19</v>
      </c>
      <c r="D120" s="287" t="s">
        <v>203</v>
      </c>
      <c r="E120" s="23" t="s">
        <v>899</v>
      </c>
      <c r="F120" s="287">
        <v>153</v>
      </c>
      <c r="G120" s="287">
        <v>5</v>
      </c>
      <c r="H120" s="287">
        <v>3</v>
      </c>
      <c r="I120" s="287">
        <f t="shared" si="3"/>
        <v>2</v>
      </c>
      <c r="J120" s="287">
        <v>1</v>
      </c>
      <c r="K120" s="287"/>
      <c r="L120" s="287"/>
      <c r="M120" s="287"/>
      <c r="N120" s="287">
        <v>1</v>
      </c>
      <c r="O120" s="287"/>
      <c r="P120" s="287"/>
      <c r="Q120" s="287"/>
      <c r="R120" s="287"/>
      <c r="S120" s="287"/>
      <c r="T120" s="287"/>
      <c r="U120" s="287"/>
      <c r="V120" s="287"/>
      <c r="W120" s="23"/>
      <c r="X120" s="23"/>
      <c r="Y120" s="324"/>
      <c r="Z120" s="325" t="s">
        <v>929</v>
      </c>
    </row>
    <row r="121" spans="1:26" ht="23.25" customHeight="1">
      <c r="A121" s="23">
        <v>112</v>
      </c>
      <c r="B121" s="301" t="s">
        <v>1035</v>
      </c>
      <c r="C121" s="253">
        <v>13</v>
      </c>
      <c r="D121" s="287" t="s">
        <v>200</v>
      </c>
      <c r="E121" s="23" t="s">
        <v>899</v>
      </c>
      <c r="F121" s="287">
        <v>48</v>
      </c>
      <c r="G121" s="287">
        <v>5</v>
      </c>
      <c r="H121" s="287">
        <v>4</v>
      </c>
      <c r="I121" s="287">
        <f t="shared" si="3"/>
        <v>1</v>
      </c>
      <c r="J121" s="287"/>
      <c r="K121" s="287"/>
      <c r="L121" s="287"/>
      <c r="M121" s="287"/>
      <c r="N121" s="287">
        <v>1</v>
      </c>
      <c r="O121" s="287"/>
      <c r="P121" s="287"/>
      <c r="Q121" s="287"/>
      <c r="R121" s="287"/>
      <c r="S121" s="287"/>
      <c r="T121" s="287"/>
      <c r="U121" s="287"/>
      <c r="V121" s="287"/>
      <c r="W121" s="23"/>
      <c r="X121" s="23"/>
      <c r="Y121" s="324"/>
      <c r="Z121" s="325" t="s">
        <v>929</v>
      </c>
    </row>
    <row r="122" spans="1:26" ht="23.25" customHeight="1">
      <c r="A122" s="23">
        <v>113</v>
      </c>
      <c r="B122" s="301" t="s">
        <v>1036</v>
      </c>
      <c r="C122" s="253">
        <v>12</v>
      </c>
      <c r="D122" s="287" t="s">
        <v>200</v>
      </c>
      <c r="E122" s="23" t="s">
        <v>899</v>
      </c>
      <c r="F122" s="287">
        <v>29</v>
      </c>
      <c r="G122" s="287">
        <v>7</v>
      </c>
      <c r="H122" s="287">
        <v>4</v>
      </c>
      <c r="I122" s="287">
        <v>3</v>
      </c>
      <c r="J122" s="287"/>
      <c r="K122" s="287"/>
      <c r="L122" s="287"/>
      <c r="M122" s="287">
        <v>1</v>
      </c>
      <c r="N122" s="287">
        <v>1</v>
      </c>
      <c r="O122" s="287">
        <v>1</v>
      </c>
      <c r="P122" s="287"/>
      <c r="Q122" s="287"/>
      <c r="R122" s="287"/>
      <c r="S122" s="287"/>
      <c r="T122" s="287"/>
      <c r="U122" s="287"/>
      <c r="V122" s="287"/>
      <c r="W122" s="23"/>
      <c r="X122" s="23"/>
      <c r="Y122" s="324"/>
      <c r="Z122" s="325" t="s">
        <v>945</v>
      </c>
    </row>
    <row r="123" spans="1:26" ht="23.25" customHeight="1">
      <c r="A123" s="297" t="s">
        <v>196</v>
      </c>
      <c r="B123" s="297"/>
      <c r="C123" s="297"/>
      <c r="D123" s="297"/>
      <c r="E123" s="297"/>
      <c r="F123" s="297"/>
      <c r="G123" s="287">
        <f aca="true" t="shared" si="6" ref="G123:X123">SUM(G100:G122)</f>
        <v>172</v>
      </c>
      <c r="H123" s="287">
        <f t="shared" si="6"/>
        <v>141</v>
      </c>
      <c r="I123" s="287">
        <f t="shared" si="6"/>
        <v>31</v>
      </c>
      <c r="J123" s="287">
        <f t="shared" si="6"/>
        <v>10</v>
      </c>
      <c r="K123" s="287">
        <f t="shared" si="6"/>
        <v>2</v>
      </c>
      <c r="L123" s="287">
        <f>SUM(L100:L122)</f>
        <v>1</v>
      </c>
      <c r="M123" s="287">
        <f t="shared" si="6"/>
        <v>4</v>
      </c>
      <c r="N123" s="287">
        <f t="shared" si="6"/>
        <v>8</v>
      </c>
      <c r="O123" s="287">
        <f t="shared" si="6"/>
        <v>5</v>
      </c>
      <c r="P123" s="287">
        <f t="shared" si="6"/>
        <v>1</v>
      </c>
      <c r="Q123" s="287">
        <f t="shared" si="6"/>
        <v>0</v>
      </c>
      <c r="R123" s="287">
        <f>SUM(R100:R122)</f>
        <v>0</v>
      </c>
      <c r="S123" s="287">
        <f>SUM(S100:S122)</f>
        <v>0</v>
      </c>
      <c r="T123" s="287">
        <f>SUM(T100:T122)</f>
        <v>0</v>
      </c>
      <c r="U123" s="287">
        <f t="shared" si="6"/>
        <v>0</v>
      </c>
      <c r="V123" s="287">
        <f t="shared" si="6"/>
        <v>0</v>
      </c>
      <c r="W123" s="23"/>
      <c r="X123" s="287">
        <f t="shared" si="6"/>
        <v>0</v>
      </c>
      <c r="Y123" s="324"/>
      <c r="Z123" s="325"/>
    </row>
    <row r="124" spans="1:26" ht="23.25" customHeight="1">
      <c r="A124" s="23">
        <v>114</v>
      </c>
      <c r="B124" s="301" t="s">
        <v>1037</v>
      </c>
      <c r="C124" s="253">
        <v>29</v>
      </c>
      <c r="D124" s="287" t="s">
        <v>203</v>
      </c>
      <c r="E124" s="23" t="s">
        <v>895</v>
      </c>
      <c r="F124" s="287">
        <v>200</v>
      </c>
      <c r="G124" s="287">
        <v>8</v>
      </c>
      <c r="H124" s="287">
        <v>5</v>
      </c>
      <c r="I124" s="287">
        <f t="shared" si="3"/>
        <v>3</v>
      </c>
      <c r="J124" s="287">
        <v>2</v>
      </c>
      <c r="K124" s="287"/>
      <c r="L124" s="287"/>
      <c r="M124" s="287"/>
      <c r="N124" s="287">
        <v>1</v>
      </c>
      <c r="O124" s="287"/>
      <c r="P124" s="287"/>
      <c r="Q124" s="287"/>
      <c r="R124" s="287"/>
      <c r="S124" s="287"/>
      <c r="T124" s="287"/>
      <c r="U124" s="287"/>
      <c r="V124" s="287"/>
      <c r="W124" s="23"/>
      <c r="X124" s="23"/>
      <c r="Y124" s="324"/>
      <c r="Z124" s="325"/>
    </row>
    <row r="125" spans="1:26" ht="23.25" customHeight="1">
      <c r="A125" s="23">
        <v>115</v>
      </c>
      <c r="B125" s="301" t="s">
        <v>1038</v>
      </c>
      <c r="C125" s="253">
        <v>26</v>
      </c>
      <c r="D125" s="287" t="s">
        <v>203</v>
      </c>
      <c r="E125" s="23" t="s">
        <v>895</v>
      </c>
      <c r="F125" s="287">
        <v>143</v>
      </c>
      <c r="G125" s="287">
        <v>7</v>
      </c>
      <c r="H125" s="287">
        <v>5</v>
      </c>
      <c r="I125" s="287">
        <f t="shared" si="3"/>
        <v>2</v>
      </c>
      <c r="J125" s="287"/>
      <c r="K125" s="287"/>
      <c r="L125" s="287"/>
      <c r="M125" s="287"/>
      <c r="N125" s="287">
        <v>1</v>
      </c>
      <c r="O125" s="287"/>
      <c r="P125" s="287"/>
      <c r="Q125" s="287">
        <v>1</v>
      </c>
      <c r="R125" s="287"/>
      <c r="S125" s="287"/>
      <c r="T125" s="287"/>
      <c r="U125" s="287"/>
      <c r="V125" s="287"/>
      <c r="W125" s="23"/>
      <c r="X125" s="23"/>
      <c r="Y125" s="324"/>
      <c r="Z125" s="325"/>
    </row>
    <row r="126" spans="1:26" ht="23.25" customHeight="1">
      <c r="A126" s="23">
        <v>116</v>
      </c>
      <c r="B126" s="301" t="s">
        <v>1039</v>
      </c>
      <c r="C126" s="253">
        <v>13</v>
      </c>
      <c r="D126" s="287" t="s">
        <v>200</v>
      </c>
      <c r="E126" s="23" t="s">
        <v>895</v>
      </c>
      <c r="F126" s="287">
        <v>110</v>
      </c>
      <c r="G126" s="287">
        <v>7</v>
      </c>
      <c r="H126" s="287">
        <v>3</v>
      </c>
      <c r="I126" s="287">
        <f t="shared" si="3"/>
        <v>4</v>
      </c>
      <c r="J126" s="287">
        <v>1</v>
      </c>
      <c r="K126" s="287">
        <v>1</v>
      </c>
      <c r="L126" s="287"/>
      <c r="M126" s="287">
        <v>1</v>
      </c>
      <c r="N126" s="287">
        <v>1</v>
      </c>
      <c r="O126" s="287"/>
      <c r="P126" s="287"/>
      <c r="Q126" s="287"/>
      <c r="R126" s="287"/>
      <c r="S126" s="287"/>
      <c r="T126" s="287"/>
      <c r="U126" s="287"/>
      <c r="V126" s="287"/>
      <c r="W126" s="23"/>
      <c r="X126" s="23"/>
      <c r="Y126" s="324"/>
      <c r="Z126" s="325"/>
    </row>
    <row r="127" spans="1:26" ht="23.25" customHeight="1">
      <c r="A127" s="23">
        <v>117</v>
      </c>
      <c r="B127" s="301" t="s">
        <v>1040</v>
      </c>
      <c r="C127" s="253">
        <v>17</v>
      </c>
      <c r="D127" s="287" t="s">
        <v>200</v>
      </c>
      <c r="E127" s="23" t="s">
        <v>895</v>
      </c>
      <c r="F127" s="287">
        <v>31</v>
      </c>
      <c r="G127" s="287">
        <v>7</v>
      </c>
      <c r="H127" s="287">
        <v>6</v>
      </c>
      <c r="I127" s="287">
        <f t="shared" si="3"/>
        <v>1</v>
      </c>
      <c r="J127" s="287"/>
      <c r="K127" s="287"/>
      <c r="L127" s="287">
        <v>1</v>
      </c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3"/>
      <c r="X127" s="23"/>
      <c r="Y127" s="324"/>
      <c r="Z127" s="325"/>
    </row>
    <row r="128" spans="1:26" ht="23.25" customHeight="1">
      <c r="A128" s="23">
        <v>118</v>
      </c>
      <c r="B128" s="301" t="s">
        <v>1041</v>
      </c>
      <c r="C128" s="253">
        <v>24</v>
      </c>
      <c r="D128" s="287" t="s">
        <v>203</v>
      </c>
      <c r="E128" s="23" t="s">
        <v>895</v>
      </c>
      <c r="F128" s="287">
        <v>110</v>
      </c>
      <c r="G128" s="287">
        <v>7</v>
      </c>
      <c r="H128" s="287">
        <v>7</v>
      </c>
      <c r="I128" s="287">
        <f t="shared" si="3"/>
        <v>0</v>
      </c>
      <c r="J128" s="287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3"/>
      <c r="X128" s="23"/>
      <c r="Y128" s="324"/>
      <c r="Z128" s="325"/>
    </row>
    <row r="129" spans="1:26" ht="23.25" customHeight="1">
      <c r="A129" s="23">
        <v>119</v>
      </c>
      <c r="B129" s="301" t="s">
        <v>1042</v>
      </c>
      <c r="C129" s="253">
        <v>4</v>
      </c>
      <c r="D129" s="287" t="s">
        <v>200</v>
      </c>
      <c r="E129" s="23" t="s">
        <v>895</v>
      </c>
      <c r="F129" s="287">
        <v>147</v>
      </c>
      <c r="G129" s="287">
        <v>8</v>
      </c>
      <c r="H129" s="287">
        <v>7</v>
      </c>
      <c r="I129" s="287">
        <v>1</v>
      </c>
      <c r="J129" s="287"/>
      <c r="K129" s="287"/>
      <c r="L129" s="287"/>
      <c r="M129" s="287">
        <v>1</v>
      </c>
      <c r="N129" s="287"/>
      <c r="O129" s="287"/>
      <c r="P129" s="287"/>
      <c r="Q129" s="287"/>
      <c r="R129" s="287"/>
      <c r="S129" s="287"/>
      <c r="T129" s="287"/>
      <c r="U129" s="287"/>
      <c r="V129" s="287"/>
      <c r="W129" s="23"/>
      <c r="X129" s="23"/>
      <c r="Y129" s="324"/>
      <c r="Z129" s="325"/>
    </row>
    <row r="130" spans="1:26" ht="23.25" customHeight="1">
      <c r="A130" s="23">
        <v>120</v>
      </c>
      <c r="B130" s="301" t="s">
        <v>1043</v>
      </c>
      <c r="C130" s="253">
        <v>24</v>
      </c>
      <c r="D130" s="287" t="s">
        <v>200</v>
      </c>
      <c r="E130" s="23" t="s">
        <v>895</v>
      </c>
      <c r="F130" s="287">
        <v>241</v>
      </c>
      <c r="G130" s="287">
        <v>6</v>
      </c>
      <c r="H130" s="287">
        <v>5</v>
      </c>
      <c r="I130" s="287">
        <f t="shared" si="3"/>
        <v>1</v>
      </c>
      <c r="J130" s="287"/>
      <c r="K130" s="287"/>
      <c r="L130" s="287"/>
      <c r="M130" s="287"/>
      <c r="N130" s="287">
        <v>1</v>
      </c>
      <c r="O130" s="287"/>
      <c r="P130" s="287"/>
      <c r="Q130" s="287"/>
      <c r="R130" s="287"/>
      <c r="S130" s="287"/>
      <c r="T130" s="287"/>
      <c r="U130" s="287"/>
      <c r="V130" s="287"/>
      <c r="W130" s="23"/>
      <c r="X130" s="23"/>
      <c r="Y130" s="324"/>
      <c r="Z130" s="325"/>
    </row>
    <row r="131" spans="1:26" ht="23.25" customHeight="1">
      <c r="A131" s="23">
        <v>121</v>
      </c>
      <c r="B131" s="301" t="s">
        <v>1044</v>
      </c>
      <c r="C131" s="253">
        <v>21</v>
      </c>
      <c r="D131" s="287" t="s">
        <v>200</v>
      </c>
      <c r="E131" s="23" t="s">
        <v>895</v>
      </c>
      <c r="F131" s="287">
        <v>72</v>
      </c>
      <c r="G131" s="287">
        <v>7</v>
      </c>
      <c r="H131" s="287">
        <v>6</v>
      </c>
      <c r="I131" s="287">
        <f t="shared" si="3"/>
        <v>1</v>
      </c>
      <c r="J131" s="287"/>
      <c r="K131" s="287"/>
      <c r="L131" s="287"/>
      <c r="M131" s="287"/>
      <c r="N131" s="287">
        <v>1</v>
      </c>
      <c r="O131" s="287"/>
      <c r="P131" s="287"/>
      <c r="Q131" s="287"/>
      <c r="R131" s="287"/>
      <c r="S131" s="287"/>
      <c r="T131" s="287"/>
      <c r="U131" s="287"/>
      <c r="V131" s="287"/>
      <c r="W131" s="23"/>
      <c r="X131" s="23"/>
      <c r="Y131" s="324"/>
      <c r="Z131" s="325"/>
    </row>
    <row r="132" spans="1:26" ht="23.25" customHeight="1">
      <c r="A132" s="23">
        <v>122</v>
      </c>
      <c r="B132" s="301" t="s">
        <v>1045</v>
      </c>
      <c r="C132" s="253">
        <v>14</v>
      </c>
      <c r="D132" s="287" t="s">
        <v>200</v>
      </c>
      <c r="E132" s="23" t="s">
        <v>895</v>
      </c>
      <c r="F132" s="287">
        <v>72</v>
      </c>
      <c r="G132" s="287">
        <v>7</v>
      </c>
      <c r="H132" s="287">
        <v>7</v>
      </c>
      <c r="I132" s="287">
        <f t="shared" si="3"/>
        <v>0</v>
      </c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287"/>
      <c r="V132" s="287"/>
      <c r="W132" s="23"/>
      <c r="X132" s="23"/>
      <c r="Y132" s="324"/>
      <c r="Z132" s="325"/>
    </row>
    <row r="133" spans="1:26" ht="23.25" customHeight="1">
      <c r="A133" s="23">
        <v>123</v>
      </c>
      <c r="B133" s="301" t="s">
        <v>1046</v>
      </c>
      <c r="C133" s="253">
        <v>33</v>
      </c>
      <c r="D133" s="287" t="s">
        <v>203</v>
      </c>
      <c r="E133" s="23" t="s">
        <v>895</v>
      </c>
      <c r="F133" s="287">
        <v>174</v>
      </c>
      <c r="G133" s="287">
        <v>7</v>
      </c>
      <c r="H133" s="287">
        <v>6</v>
      </c>
      <c r="I133" s="287">
        <f t="shared" si="3"/>
        <v>1</v>
      </c>
      <c r="J133" s="287"/>
      <c r="K133" s="287"/>
      <c r="L133" s="287"/>
      <c r="M133" s="287"/>
      <c r="N133" s="287">
        <v>1</v>
      </c>
      <c r="O133" s="287"/>
      <c r="P133" s="287"/>
      <c r="Q133" s="287"/>
      <c r="R133" s="287"/>
      <c r="S133" s="287"/>
      <c r="T133" s="287"/>
      <c r="U133" s="287"/>
      <c r="V133" s="287"/>
      <c r="W133" s="23"/>
      <c r="X133" s="23"/>
      <c r="Y133" s="324"/>
      <c r="Z133" s="325"/>
    </row>
    <row r="134" spans="1:26" ht="23.25" customHeight="1">
      <c r="A134" s="23">
        <v>124</v>
      </c>
      <c r="B134" s="301" t="s">
        <v>1047</v>
      </c>
      <c r="C134" s="253">
        <v>46</v>
      </c>
      <c r="D134" s="287" t="s">
        <v>164</v>
      </c>
      <c r="E134" s="23" t="s">
        <v>895</v>
      </c>
      <c r="F134" s="287">
        <v>306</v>
      </c>
      <c r="G134" s="287">
        <v>12</v>
      </c>
      <c r="H134" s="287">
        <v>10</v>
      </c>
      <c r="I134" s="287">
        <f aca="true" t="shared" si="7" ref="I134:I197">G134-H134</f>
        <v>2</v>
      </c>
      <c r="J134" s="287"/>
      <c r="K134" s="287"/>
      <c r="L134" s="287"/>
      <c r="M134" s="287"/>
      <c r="N134" s="287"/>
      <c r="O134" s="287"/>
      <c r="P134" s="287">
        <v>1</v>
      </c>
      <c r="Q134" s="287"/>
      <c r="R134" s="287"/>
      <c r="S134" s="287">
        <v>1</v>
      </c>
      <c r="T134" s="287"/>
      <c r="U134" s="287"/>
      <c r="V134" s="287"/>
      <c r="W134" s="23"/>
      <c r="X134" s="23"/>
      <c r="Y134" s="324"/>
      <c r="Z134" s="325"/>
    </row>
    <row r="135" spans="1:26" ht="23.25" customHeight="1">
      <c r="A135" s="23">
        <v>125</v>
      </c>
      <c r="B135" s="301" t="s">
        <v>1048</v>
      </c>
      <c r="C135" s="253">
        <v>12</v>
      </c>
      <c r="D135" s="287" t="s">
        <v>200</v>
      </c>
      <c r="E135" s="23" t="s">
        <v>895</v>
      </c>
      <c r="F135" s="287">
        <v>187</v>
      </c>
      <c r="G135" s="287">
        <v>9</v>
      </c>
      <c r="H135" s="287">
        <v>6</v>
      </c>
      <c r="I135" s="287">
        <f t="shared" si="7"/>
        <v>3</v>
      </c>
      <c r="J135" s="287"/>
      <c r="K135" s="287"/>
      <c r="L135" s="287"/>
      <c r="M135" s="287"/>
      <c r="N135" s="287">
        <v>1</v>
      </c>
      <c r="O135" s="287">
        <v>1</v>
      </c>
      <c r="P135" s="287"/>
      <c r="Q135" s="287"/>
      <c r="R135" s="287"/>
      <c r="S135" s="287"/>
      <c r="T135" s="287">
        <v>1</v>
      </c>
      <c r="U135" s="287"/>
      <c r="V135" s="287"/>
      <c r="W135" s="23"/>
      <c r="X135" s="23"/>
      <c r="Y135" s="324"/>
      <c r="Z135" s="325"/>
    </row>
    <row r="136" spans="1:26" ht="74.25" customHeight="1">
      <c r="A136" s="23">
        <v>126</v>
      </c>
      <c r="B136" s="301" t="s">
        <v>1049</v>
      </c>
      <c r="C136" s="253">
        <v>22</v>
      </c>
      <c r="D136" s="287" t="s">
        <v>200</v>
      </c>
      <c r="E136" s="23" t="s">
        <v>895</v>
      </c>
      <c r="F136" s="287">
        <v>397</v>
      </c>
      <c r="G136" s="287">
        <v>10</v>
      </c>
      <c r="H136" s="287">
        <v>10</v>
      </c>
      <c r="I136" s="287">
        <f t="shared" si="7"/>
        <v>0</v>
      </c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3"/>
      <c r="X136" s="23"/>
      <c r="Y136" s="324"/>
      <c r="Z136" s="325" t="s">
        <v>1050</v>
      </c>
    </row>
    <row r="137" spans="1:26" ht="23.25" customHeight="1">
      <c r="A137" s="23">
        <v>127</v>
      </c>
      <c r="B137" s="301" t="s">
        <v>1051</v>
      </c>
      <c r="C137" s="253">
        <v>19</v>
      </c>
      <c r="D137" s="287" t="s">
        <v>200</v>
      </c>
      <c r="E137" s="23" t="s">
        <v>895</v>
      </c>
      <c r="F137" s="287">
        <v>539</v>
      </c>
      <c r="G137" s="287">
        <v>12</v>
      </c>
      <c r="H137" s="287">
        <v>11</v>
      </c>
      <c r="I137" s="287">
        <f t="shared" si="7"/>
        <v>1</v>
      </c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>
        <v>1</v>
      </c>
      <c r="U137" s="287"/>
      <c r="V137" s="287"/>
      <c r="W137" s="23"/>
      <c r="X137" s="23"/>
      <c r="Y137" s="324"/>
      <c r="Z137" s="325"/>
    </row>
    <row r="138" spans="1:26" ht="23.25" customHeight="1">
      <c r="A138" s="23">
        <v>128</v>
      </c>
      <c r="B138" s="301" t="s">
        <v>1052</v>
      </c>
      <c r="C138" s="253">
        <v>37</v>
      </c>
      <c r="D138" s="287" t="s">
        <v>203</v>
      </c>
      <c r="E138" s="23" t="s">
        <v>895</v>
      </c>
      <c r="F138" s="287">
        <v>550</v>
      </c>
      <c r="G138" s="287">
        <v>10</v>
      </c>
      <c r="H138" s="287">
        <v>10</v>
      </c>
      <c r="I138" s="287">
        <f t="shared" si="7"/>
        <v>0</v>
      </c>
      <c r="J138" s="287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3"/>
      <c r="X138" s="23"/>
      <c r="Y138" s="324"/>
      <c r="Z138" s="325"/>
    </row>
    <row r="139" spans="1:26" ht="23.25" customHeight="1">
      <c r="A139" s="23">
        <v>129</v>
      </c>
      <c r="B139" s="301" t="s">
        <v>1053</v>
      </c>
      <c r="C139" s="253">
        <v>43</v>
      </c>
      <c r="D139" s="287" t="s">
        <v>164</v>
      </c>
      <c r="E139" s="23" t="s">
        <v>895</v>
      </c>
      <c r="F139" s="287">
        <v>379</v>
      </c>
      <c r="G139" s="287">
        <v>10</v>
      </c>
      <c r="H139" s="287">
        <v>10</v>
      </c>
      <c r="I139" s="287">
        <f t="shared" si="7"/>
        <v>0</v>
      </c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3"/>
      <c r="X139" s="23"/>
      <c r="Y139" s="324"/>
      <c r="Z139" s="325"/>
    </row>
    <row r="140" spans="1:26" ht="23.25" customHeight="1">
      <c r="A140" s="23">
        <v>130</v>
      </c>
      <c r="B140" s="301" t="s">
        <v>1054</v>
      </c>
      <c r="C140" s="253">
        <v>47</v>
      </c>
      <c r="D140" s="287" t="s">
        <v>164</v>
      </c>
      <c r="E140" s="23" t="s">
        <v>895</v>
      </c>
      <c r="F140" s="287">
        <v>508</v>
      </c>
      <c r="G140" s="287">
        <v>11</v>
      </c>
      <c r="H140" s="287">
        <v>11</v>
      </c>
      <c r="I140" s="287">
        <f t="shared" si="7"/>
        <v>0</v>
      </c>
      <c r="J140" s="287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3"/>
      <c r="X140" s="23"/>
      <c r="Y140" s="324"/>
      <c r="Z140" s="325"/>
    </row>
    <row r="141" spans="1:26" ht="23.25" customHeight="1">
      <c r="A141" s="23">
        <v>131</v>
      </c>
      <c r="B141" s="301" t="s">
        <v>1055</v>
      </c>
      <c r="C141" s="253">
        <v>48</v>
      </c>
      <c r="D141" s="287" t="s">
        <v>164</v>
      </c>
      <c r="E141" s="23" t="s">
        <v>895</v>
      </c>
      <c r="F141" s="287">
        <v>340</v>
      </c>
      <c r="G141" s="287">
        <v>10</v>
      </c>
      <c r="H141" s="287">
        <v>10</v>
      </c>
      <c r="I141" s="287">
        <f t="shared" si="7"/>
        <v>0</v>
      </c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3"/>
      <c r="X141" s="23"/>
      <c r="Y141" s="324"/>
      <c r="Z141" s="325"/>
    </row>
    <row r="142" spans="1:26" ht="23.25" customHeight="1">
      <c r="A142" s="23">
        <v>132</v>
      </c>
      <c r="B142" s="301" t="s">
        <v>1056</v>
      </c>
      <c r="C142" s="253">
        <v>14</v>
      </c>
      <c r="D142" s="287" t="s">
        <v>200</v>
      </c>
      <c r="E142" s="23" t="s">
        <v>895</v>
      </c>
      <c r="F142" s="287">
        <v>96</v>
      </c>
      <c r="G142" s="287">
        <v>7</v>
      </c>
      <c r="H142" s="287">
        <v>7</v>
      </c>
      <c r="I142" s="287">
        <v>0</v>
      </c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3"/>
      <c r="X142" s="23"/>
      <c r="Y142" s="324"/>
      <c r="Z142" s="325"/>
    </row>
    <row r="143" spans="1:26" ht="23.25" customHeight="1">
      <c r="A143" s="23">
        <v>133</v>
      </c>
      <c r="B143" s="301" t="s">
        <v>1057</v>
      </c>
      <c r="C143" s="253">
        <v>17</v>
      </c>
      <c r="D143" s="287" t="s">
        <v>200</v>
      </c>
      <c r="E143" s="23" t="s">
        <v>895</v>
      </c>
      <c r="F143" s="287">
        <v>253</v>
      </c>
      <c r="G143" s="287">
        <v>7</v>
      </c>
      <c r="H143" s="287">
        <v>6</v>
      </c>
      <c r="I143" s="287">
        <v>1</v>
      </c>
      <c r="J143" s="287"/>
      <c r="K143" s="287"/>
      <c r="L143" s="287"/>
      <c r="M143" s="287"/>
      <c r="N143" s="287">
        <v>1</v>
      </c>
      <c r="O143" s="287"/>
      <c r="P143" s="287"/>
      <c r="Q143" s="287"/>
      <c r="R143" s="287"/>
      <c r="S143" s="287"/>
      <c r="T143" s="287"/>
      <c r="U143" s="287"/>
      <c r="V143" s="287"/>
      <c r="W143" s="23"/>
      <c r="X143" s="23"/>
      <c r="Y143" s="324"/>
      <c r="Z143" s="325"/>
    </row>
    <row r="144" spans="1:26" ht="23.25" customHeight="1">
      <c r="A144" s="23">
        <v>134</v>
      </c>
      <c r="B144" s="301" t="s">
        <v>1058</v>
      </c>
      <c r="C144" s="253">
        <v>36</v>
      </c>
      <c r="D144" s="287" t="s">
        <v>203</v>
      </c>
      <c r="E144" s="23" t="s">
        <v>895</v>
      </c>
      <c r="F144" s="287">
        <v>69</v>
      </c>
      <c r="G144" s="287">
        <v>5</v>
      </c>
      <c r="H144" s="287">
        <v>5</v>
      </c>
      <c r="I144" s="287">
        <f t="shared" si="7"/>
        <v>0</v>
      </c>
      <c r="J144" s="287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3"/>
      <c r="X144" s="23"/>
      <c r="Y144" s="324"/>
      <c r="Z144" s="325" t="s">
        <v>929</v>
      </c>
    </row>
    <row r="145" spans="1:26" ht="23.25" customHeight="1">
      <c r="A145" s="23">
        <v>135</v>
      </c>
      <c r="B145" s="301" t="s">
        <v>1059</v>
      </c>
      <c r="C145" s="253">
        <v>14</v>
      </c>
      <c r="D145" s="287" t="s">
        <v>200</v>
      </c>
      <c r="E145" s="23" t="s">
        <v>895</v>
      </c>
      <c r="F145" s="287">
        <v>117</v>
      </c>
      <c r="G145" s="287">
        <v>5</v>
      </c>
      <c r="H145" s="287">
        <v>4</v>
      </c>
      <c r="I145" s="287">
        <v>1</v>
      </c>
      <c r="J145" s="287"/>
      <c r="K145" s="287"/>
      <c r="L145" s="287"/>
      <c r="M145" s="287"/>
      <c r="N145" s="287">
        <v>1</v>
      </c>
      <c r="O145" s="287"/>
      <c r="P145" s="287"/>
      <c r="Q145" s="287"/>
      <c r="R145" s="287"/>
      <c r="S145" s="287"/>
      <c r="T145" s="287"/>
      <c r="U145" s="287"/>
      <c r="V145" s="287"/>
      <c r="W145" s="23"/>
      <c r="X145" s="23"/>
      <c r="Y145" s="324"/>
      <c r="Z145" s="325" t="s">
        <v>929</v>
      </c>
    </row>
    <row r="146" spans="1:26" ht="23.25" customHeight="1">
      <c r="A146" s="23">
        <v>136</v>
      </c>
      <c r="B146" s="301" t="s">
        <v>1060</v>
      </c>
      <c r="C146" s="253">
        <v>9</v>
      </c>
      <c r="D146" s="287" t="s">
        <v>200</v>
      </c>
      <c r="E146" s="23" t="s">
        <v>895</v>
      </c>
      <c r="F146" s="287">
        <v>64</v>
      </c>
      <c r="G146" s="287">
        <v>5</v>
      </c>
      <c r="H146" s="287">
        <v>4</v>
      </c>
      <c r="I146" s="287">
        <v>1</v>
      </c>
      <c r="J146" s="287"/>
      <c r="K146" s="287"/>
      <c r="L146" s="287"/>
      <c r="M146" s="287"/>
      <c r="N146" s="287">
        <v>1</v>
      </c>
      <c r="O146" s="287"/>
      <c r="P146" s="287"/>
      <c r="Q146" s="287"/>
      <c r="R146" s="287"/>
      <c r="S146" s="287"/>
      <c r="T146" s="287"/>
      <c r="U146" s="287"/>
      <c r="V146" s="287"/>
      <c r="W146" s="23"/>
      <c r="X146" s="23"/>
      <c r="Y146" s="324"/>
      <c r="Z146" s="325" t="s">
        <v>929</v>
      </c>
    </row>
    <row r="147" spans="1:26" ht="23.25" customHeight="1">
      <c r="A147" s="23">
        <v>137</v>
      </c>
      <c r="B147" s="301" t="s">
        <v>1061</v>
      </c>
      <c r="C147" s="253">
        <v>46</v>
      </c>
      <c r="D147" s="287" t="s">
        <v>164</v>
      </c>
      <c r="E147" s="23" t="s">
        <v>895</v>
      </c>
      <c r="F147" s="287">
        <v>34</v>
      </c>
      <c r="G147" s="287">
        <v>7</v>
      </c>
      <c r="H147" s="287">
        <v>7</v>
      </c>
      <c r="I147" s="287">
        <v>0</v>
      </c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3"/>
      <c r="X147" s="23"/>
      <c r="Y147" s="324"/>
      <c r="Z147" s="325" t="s">
        <v>945</v>
      </c>
    </row>
    <row r="148" spans="1:26" ht="23.25" customHeight="1">
      <c r="A148" s="23">
        <v>138</v>
      </c>
      <c r="B148" s="301" t="s">
        <v>1062</v>
      </c>
      <c r="C148" s="253">
        <v>13</v>
      </c>
      <c r="D148" s="287"/>
      <c r="E148" s="23" t="s">
        <v>895</v>
      </c>
      <c r="F148" s="287">
        <v>31</v>
      </c>
      <c r="G148" s="287">
        <v>7</v>
      </c>
      <c r="H148" s="287">
        <v>2</v>
      </c>
      <c r="I148" s="287">
        <v>5</v>
      </c>
      <c r="J148" s="287"/>
      <c r="K148" s="287"/>
      <c r="L148" s="287"/>
      <c r="M148" s="287">
        <v>1</v>
      </c>
      <c r="N148" s="287">
        <v>1</v>
      </c>
      <c r="O148" s="287">
        <v>1</v>
      </c>
      <c r="P148" s="287">
        <v>1</v>
      </c>
      <c r="Q148" s="287">
        <v>1</v>
      </c>
      <c r="R148" s="287"/>
      <c r="S148" s="287"/>
      <c r="T148" s="287"/>
      <c r="U148" s="287"/>
      <c r="V148" s="287"/>
      <c r="W148" s="23"/>
      <c r="X148" s="23"/>
      <c r="Y148" s="324"/>
      <c r="Z148" s="325" t="s">
        <v>945</v>
      </c>
    </row>
    <row r="149" spans="1:26" ht="23.25" customHeight="1">
      <c r="A149" s="23">
        <v>139</v>
      </c>
      <c r="B149" s="301" t="s">
        <v>1063</v>
      </c>
      <c r="C149" s="253">
        <v>11</v>
      </c>
      <c r="D149" s="287" t="s">
        <v>200</v>
      </c>
      <c r="E149" s="23" t="s">
        <v>895</v>
      </c>
      <c r="F149" s="287">
        <v>14</v>
      </c>
      <c r="G149" s="287">
        <v>7</v>
      </c>
      <c r="H149" s="287">
        <v>1</v>
      </c>
      <c r="I149" s="287">
        <f t="shared" si="7"/>
        <v>6</v>
      </c>
      <c r="J149" s="287">
        <v>1</v>
      </c>
      <c r="K149" s="287">
        <v>1</v>
      </c>
      <c r="L149" s="287"/>
      <c r="M149" s="287">
        <v>1</v>
      </c>
      <c r="N149" s="287">
        <v>1</v>
      </c>
      <c r="O149" s="287"/>
      <c r="P149" s="287">
        <v>1</v>
      </c>
      <c r="Q149" s="287">
        <v>1</v>
      </c>
      <c r="R149" s="287"/>
      <c r="S149" s="287"/>
      <c r="T149" s="287"/>
      <c r="U149" s="287"/>
      <c r="V149" s="287"/>
      <c r="W149" s="23"/>
      <c r="X149" s="23"/>
      <c r="Y149" s="324"/>
      <c r="Z149" s="325" t="s">
        <v>945</v>
      </c>
    </row>
    <row r="150" spans="1:26" ht="23.25" customHeight="1">
      <c r="A150" s="297" t="s">
        <v>196</v>
      </c>
      <c r="B150" s="297"/>
      <c r="C150" s="297"/>
      <c r="D150" s="297"/>
      <c r="E150" s="297"/>
      <c r="F150" s="297"/>
      <c r="G150" s="287">
        <f aca="true" t="shared" si="8" ref="G150:X150">SUM(G124:G149)</f>
        <v>205</v>
      </c>
      <c r="H150" s="287">
        <f t="shared" si="8"/>
        <v>171</v>
      </c>
      <c r="I150" s="287">
        <f t="shared" si="8"/>
        <v>34</v>
      </c>
      <c r="J150" s="287">
        <f t="shared" si="8"/>
        <v>4</v>
      </c>
      <c r="K150" s="287">
        <f t="shared" si="8"/>
        <v>2</v>
      </c>
      <c r="L150" s="287">
        <f>SUM(L124:L149)</f>
        <v>1</v>
      </c>
      <c r="M150" s="287">
        <f t="shared" si="8"/>
        <v>4</v>
      </c>
      <c r="N150" s="287">
        <f t="shared" si="8"/>
        <v>12</v>
      </c>
      <c r="O150" s="287">
        <f t="shared" si="8"/>
        <v>2</v>
      </c>
      <c r="P150" s="287">
        <f t="shared" si="8"/>
        <v>3</v>
      </c>
      <c r="Q150" s="287">
        <f t="shared" si="8"/>
        <v>3</v>
      </c>
      <c r="R150" s="287">
        <f>SUM(R124:R149)</f>
        <v>0</v>
      </c>
      <c r="S150" s="287">
        <f>SUM(S124:S149)</f>
        <v>1</v>
      </c>
      <c r="T150" s="287">
        <f>SUM(T124:T149)</f>
        <v>2</v>
      </c>
      <c r="U150" s="287">
        <f t="shared" si="8"/>
        <v>0</v>
      </c>
      <c r="V150" s="287">
        <f t="shared" si="8"/>
        <v>0</v>
      </c>
      <c r="W150" s="23"/>
      <c r="X150" s="287">
        <f t="shared" si="8"/>
        <v>0</v>
      </c>
      <c r="Y150" s="324"/>
      <c r="Z150" s="325"/>
    </row>
    <row r="151" spans="1:26" ht="23.25" customHeight="1">
      <c r="A151" s="23">
        <v>140</v>
      </c>
      <c r="B151" s="301" t="s">
        <v>1064</v>
      </c>
      <c r="C151" s="253">
        <v>28</v>
      </c>
      <c r="D151" s="287" t="s">
        <v>164</v>
      </c>
      <c r="E151" s="23" t="s">
        <v>901</v>
      </c>
      <c r="F151" s="287">
        <v>73</v>
      </c>
      <c r="G151" s="287">
        <v>7</v>
      </c>
      <c r="H151" s="287">
        <v>6</v>
      </c>
      <c r="I151" s="287">
        <v>1</v>
      </c>
      <c r="J151" s="287"/>
      <c r="K151" s="287"/>
      <c r="L151" s="287"/>
      <c r="M151" s="287"/>
      <c r="N151" s="287">
        <v>1</v>
      </c>
      <c r="O151" s="287"/>
      <c r="P151" s="287"/>
      <c r="Q151" s="287"/>
      <c r="R151" s="287"/>
      <c r="S151" s="287"/>
      <c r="T151" s="287"/>
      <c r="U151" s="287"/>
      <c r="V151" s="287"/>
      <c r="W151" s="23"/>
      <c r="X151" s="23"/>
      <c r="Y151" s="324"/>
      <c r="Z151" s="325"/>
    </row>
    <row r="152" spans="1:26" ht="23.25" customHeight="1">
      <c r="A152" s="23">
        <v>141</v>
      </c>
      <c r="B152" s="301" t="s">
        <v>1065</v>
      </c>
      <c r="C152" s="253">
        <v>33</v>
      </c>
      <c r="D152" s="287" t="s">
        <v>164</v>
      </c>
      <c r="E152" s="23" t="s">
        <v>901</v>
      </c>
      <c r="F152" s="287">
        <v>219</v>
      </c>
      <c r="G152" s="287">
        <v>7</v>
      </c>
      <c r="H152" s="287">
        <v>7</v>
      </c>
      <c r="I152" s="287">
        <v>0</v>
      </c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3"/>
      <c r="X152" s="23"/>
      <c r="Y152" s="324"/>
      <c r="Z152" s="325" t="s">
        <v>929</v>
      </c>
    </row>
    <row r="153" spans="1:26" ht="26.25" customHeight="1">
      <c r="A153" s="23">
        <v>142</v>
      </c>
      <c r="B153" s="301" t="s">
        <v>1066</v>
      </c>
      <c r="C153" s="253">
        <v>42</v>
      </c>
      <c r="D153" s="287" t="s">
        <v>163</v>
      </c>
      <c r="E153" s="23" t="s">
        <v>901</v>
      </c>
      <c r="F153" s="287">
        <v>406</v>
      </c>
      <c r="G153" s="287">
        <v>10</v>
      </c>
      <c r="H153" s="287">
        <v>10</v>
      </c>
      <c r="I153" s="287">
        <v>0</v>
      </c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3"/>
      <c r="X153" s="23"/>
      <c r="Y153" s="324"/>
      <c r="Z153" s="325" t="s">
        <v>1067</v>
      </c>
    </row>
    <row r="154" spans="1:26" ht="23.25" customHeight="1">
      <c r="A154" s="23">
        <v>143</v>
      </c>
      <c r="B154" s="301" t="s">
        <v>1068</v>
      </c>
      <c r="C154" s="253">
        <v>26</v>
      </c>
      <c r="D154" s="287" t="s">
        <v>203</v>
      </c>
      <c r="E154" s="23" t="s">
        <v>901</v>
      </c>
      <c r="F154" s="287">
        <v>52</v>
      </c>
      <c r="G154" s="287">
        <v>8</v>
      </c>
      <c r="H154" s="287">
        <v>8</v>
      </c>
      <c r="I154" s="287">
        <v>0</v>
      </c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3"/>
      <c r="X154" s="23"/>
      <c r="Y154" s="324"/>
      <c r="Z154" s="325"/>
    </row>
    <row r="155" spans="1:26" ht="23.25" customHeight="1">
      <c r="A155" s="23">
        <v>144</v>
      </c>
      <c r="B155" s="301" t="s">
        <v>1069</v>
      </c>
      <c r="C155" s="253">
        <v>28</v>
      </c>
      <c r="D155" s="287" t="s">
        <v>164</v>
      </c>
      <c r="E155" s="23" t="s">
        <v>901</v>
      </c>
      <c r="F155" s="287">
        <v>64</v>
      </c>
      <c r="G155" s="287">
        <v>7</v>
      </c>
      <c r="H155" s="287">
        <v>6</v>
      </c>
      <c r="I155" s="287">
        <f t="shared" si="7"/>
        <v>1</v>
      </c>
      <c r="J155" s="287"/>
      <c r="K155" s="287"/>
      <c r="L155" s="287"/>
      <c r="M155" s="287"/>
      <c r="N155" s="305"/>
      <c r="O155" s="287"/>
      <c r="P155" s="287">
        <v>1</v>
      </c>
      <c r="Q155" s="287"/>
      <c r="R155" s="287"/>
      <c r="S155" s="287"/>
      <c r="T155" s="287"/>
      <c r="U155" s="287"/>
      <c r="V155" s="287"/>
      <c r="W155" s="23"/>
      <c r="X155" s="23"/>
      <c r="Y155" s="324"/>
      <c r="Z155" s="325"/>
    </row>
    <row r="156" spans="1:26" ht="23.25" customHeight="1">
      <c r="A156" s="23">
        <v>145</v>
      </c>
      <c r="B156" s="301" t="s">
        <v>1070</v>
      </c>
      <c r="C156" s="253">
        <v>20</v>
      </c>
      <c r="D156" s="287" t="s">
        <v>200</v>
      </c>
      <c r="E156" s="23" t="s">
        <v>901</v>
      </c>
      <c r="F156" s="287">
        <v>119</v>
      </c>
      <c r="G156" s="287">
        <v>8</v>
      </c>
      <c r="H156" s="287">
        <v>7</v>
      </c>
      <c r="I156" s="287">
        <v>1</v>
      </c>
      <c r="J156" s="287"/>
      <c r="K156" s="287"/>
      <c r="L156" s="287"/>
      <c r="M156" s="287"/>
      <c r="N156" s="287"/>
      <c r="O156" s="287"/>
      <c r="P156" s="287">
        <v>1</v>
      </c>
      <c r="Q156" s="287"/>
      <c r="R156" s="287"/>
      <c r="S156" s="287"/>
      <c r="T156" s="287"/>
      <c r="U156" s="287"/>
      <c r="V156" s="287"/>
      <c r="W156" s="23"/>
      <c r="X156" s="23"/>
      <c r="Y156" s="324"/>
      <c r="Z156" s="325"/>
    </row>
    <row r="157" spans="1:26" ht="23.25" customHeight="1">
      <c r="A157" s="23">
        <v>146</v>
      </c>
      <c r="B157" s="301" t="s">
        <v>1071</v>
      </c>
      <c r="C157" s="253">
        <v>32</v>
      </c>
      <c r="D157" s="287" t="s">
        <v>164</v>
      </c>
      <c r="E157" s="23" t="s">
        <v>901</v>
      </c>
      <c r="F157" s="287">
        <v>485</v>
      </c>
      <c r="G157" s="287">
        <v>12</v>
      </c>
      <c r="H157" s="287">
        <v>12</v>
      </c>
      <c r="I157" s="287">
        <f t="shared" si="7"/>
        <v>0</v>
      </c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3"/>
      <c r="X157" s="23"/>
      <c r="Y157" s="324"/>
      <c r="Z157" s="325"/>
    </row>
    <row r="158" spans="1:26" ht="23.25" customHeight="1">
      <c r="A158" s="23">
        <v>147</v>
      </c>
      <c r="B158" s="301" t="s">
        <v>1072</v>
      </c>
      <c r="C158" s="253">
        <v>28</v>
      </c>
      <c r="D158" s="287" t="s">
        <v>203</v>
      </c>
      <c r="E158" s="23" t="s">
        <v>901</v>
      </c>
      <c r="F158" s="287">
        <v>264</v>
      </c>
      <c r="G158" s="287">
        <v>10</v>
      </c>
      <c r="H158" s="287">
        <v>9</v>
      </c>
      <c r="I158" s="287">
        <f t="shared" si="7"/>
        <v>1</v>
      </c>
      <c r="J158" s="287"/>
      <c r="K158" s="287"/>
      <c r="L158" s="287"/>
      <c r="M158" s="287"/>
      <c r="N158" s="287"/>
      <c r="O158" s="287"/>
      <c r="P158" s="287">
        <v>1</v>
      </c>
      <c r="Q158" s="287"/>
      <c r="R158" s="287"/>
      <c r="S158" s="287"/>
      <c r="T158" s="287"/>
      <c r="U158" s="287"/>
      <c r="V158" s="287"/>
      <c r="W158" s="23"/>
      <c r="X158" s="23"/>
      <c r="Y158" s="324"/>
      <c r="Z158" s="325"/>
    </row>
    <row r="159" spans="1:26" ht="23.25" customHeight="1">
      <c r="A159" s="23">
        <v>148</v>
      </c>
      <c r="B159" s="301" t="s">
        <v>1073</v>
      </c>
      <c r="C159" s="253">
        <v>19</v>
      </c>
      <c r="D159" s="287" t="s">
        <v>203</v>
      </c>
      <c r="E159" s="23" t="s">
        <v>901</v>
      </c>
      <c r="F159" s="287">
        <v>140</v>
      </c>
      <c r="G159" s="287">
        <v>7</v>
      </c>
      <c r="H159" s="287">
        <v>6</v>
      </c>
      <c r="I159" s="287">
        <f t="shared" si="7"/>
        <v>1</v>
      </c>
      <c r="J159" s="287"/>
      <c r="K159" s="287"/>
      <c r="L159" s="287"/>
      <c r="M159" s="287"/>
      <c r="N159" s="287"/>
      <c r="O159" s="287"/>
      <c r="P159" s="287">
        <v>1</v>
      </c>
      <c r="Q159" s="287"/>
      <c r="R159" s="287"/>
      <c r="S159" s="287"/>
      <c r="T159" s="287"/>
      <c r="U159" s="287"/>
      <c r="V159" s="287"/>
      <c r="W159" s="23"/>
      <c r="X159" s="23"/>
      <c r="Y159" s="324"/>
      <c r="Z159" s="325"/>
    </row>
    <row r="160" spans="1:26" ht="23.25" customHeight="1">
      <c r="A160" s="23">
        <v>149</v>
      </c>
      <c r="B160" s="301" t="s">
        <v>1074</v>
      </c>
      <c r="C160" s="253">
        <v>41</v>
      </c>
      <c r="D160" s="287" t="s">
        <v>163</v>
      </c>
      <c r="E160" s="23" t="s">
        <v>901</v>
      </c>
      <c r="F160" s="287">
        <v>436</v>
      </c>
      <c r="G160" s="287">
        <v>10</v>
      </c>
      <c r="H160" s="287">
        <v>10</v>
      </c>
      <c r="I160" s="287">
        <v>0</v>
      </c>
      <c r="J160" s="287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3"/>
      <c r="X160" s="23"/>
      <c r="Y160" s="324"/>
      <c r="Z160" s="325"/>
    </row>
    <row r="161" spans="1:26" ht="23.25" customHeight="1">
      <c r="A161" s="23">
        <v>150</v>
      </c>
      <c r="B161" s="301" t="s">
        <v>1075</v>
      </c>
      <c r="C161" s="253">
        <v>38</v>
      </c>
      <c r="D161" s="287" t="s">
        <v>164</v>
      </c>
      <c r="E161" s="23" t="s">
        <v>901</v>
      </c>
      <c r="F161" s="287">
        <v>302</v>
      </c>
      <c r="G161" s="287">
        <v>8</v>
      </c>
      <c r="H161" s="287">
        <v>8</v>
      </c>
      <c r="I161" s="287">
        <f t="shared" si="7"/>
        <v>0</v>
      </c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3"/>
      <c r="X161" s="23"/>
      <c r="Y161" s="324"/>
      <c r="Z161" s="325"/>
    </row>
    <row r="162" spans="1:26" ht="23.25" customHeight="1">
      <c r="A162" s="23">
        <v>151</v>
      </c>
      <c r="B162" s="301" t="s">
        <v>1076</v>
      </c>
      <c r="C162" s="253">
        <v>36</v>
      </c>
      <c r="D162" s="287" t="s">
        <v>164</v>
      </c>
      <c r="E162" s="23" t="s">
        <v>901</v>
      </c>
      <c r="F162" s="287">
        <v>422</v>
      </c>
      <c r="G162" s="287">
        <v>10</v>
      </c>
      <c r="H162" s="287">
        <v>10</v>
      </c>
      <c r="I162" s="287">
        <v>0</v>
      </c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3"/>
      <c r="X162" s="23"/>
      <c r="Y162" s="324"/>
      <c r="Z162" s="325"/>
    </row>
    <row r="163" spans="1:26" ht="23.25" customHeight="1">
      <c r="A163" s="23">
        <v>152</v>
      </c>
      <c r="B163" s="301" t="s">
        <v>1077</v>
      </c>
      <c r="C163" s="253">
        <v>28</v>
      </c>
      <c r="D163" s="287" t="s">
        <v>203</v>
      </c>
      <c r="E163" s="23" t="s">
        <v>901</v>
      </c>
      <c r="F163" s="287">
        <v>53</v>
      </c>
      <c r="G163" s="287">
        <v>7</v>
      </c>
      <c r="H163" s="287">
        <v>7</v>
      </c>
      <c r="I163" s="287">
        <v>0</v>
      </c>
      <c r="J163" s="287"/>
      <c r="K163" s="287"/>
      <c r="L163" s="287"/>
      <c r="M163" s="287"/>
      <c r="N163" s="287"/>
      <c r="O163" s="287"/>
      <c r="P163" s="287">
        <v>0</v>
      </c>
      <c r="Q163" s="287"/>
      <c r="R163" s="287"/>
      <c r="S163" s="287"/>
      <c r="T163" s="287"/>
      <c r="U163" s="287"/>
      <c r="V163" s="287"/>
      <c r="W163" s="23"/>
      <c r="X163" s="23"/>
      <c r="Y163" s="324"/>
      <c r="Z163" s="325"/>
    </row>
    <row r="164" spans="1:26" ht="23.25" customHeight="1">
      <c r="A164" s="23">
        <v>153</v>
      </c>
      <c r="B164" s="301" t="s">
        <v>1078</v>
      </c>
      <c r="C164" s="253">
        <v>28</v>
      </c>
      <c r="D164" s="287" t="s">
        <v>164</v>
      </c>
      <c r="E164" s="23" t="s">
        <v>901</v>
      </c>
      <c r="F164" s="287">
        <v>371</v>
      </c>
      <c r="G164" s="287">
        <v>10</v>
      </c>
      <c r="H164" s="287">
        <v>10</v>
      </c>
      <c r="I164" s="287">
        <f t="shared" si="7"/>
        <v>0</v>
      </c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3"/>
      <c r="X164" s="23"/>
      <c r="Y164" s="324"/>
      <c r="Z164" s="325"/>
    </row>
    <row r="165" spans="1:26" ht="23.25" customHeight="1">
      <c r="A165" s="23">
        <v>154</v>
      </c>
      <c r="B165" s="301" t="s">
        <v>1079</v>
      </c>
      <c r="C165" s="253">
        <v>33</v>
      </c>
      <c r="D165" s="287" t="s">
        <v>164</v>
      </c>
      <c r="E165" s="23" t="s">
        <v>901</v>
      </c>
      <c r="F165" s="287">
        <v>86</v>
      </c>
      <c r="G165" s="287">
        <v>7</v>
      </c>
      <c r="H165" s="287">
        <v>7</v>
      </c>
      <c r="I165" s="287">
        <v>0</v>
      </c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3"/>
      <c r="X165" s="23"/>
      <c r="Y165" s="324"/>
      <c r="Z165" s="325"/>
    </row>
    <row r="166" spans="1:26" ht="23.25" customHeight="1">
      <c r="A166" s="23">
        <v>155</v>
      </c>
      <c r="B166" s="301" t="s">
        <v>1080</v>
      </c>
      <c r="C166" s="253">
        <v>31</v>
      </c>
      <c r="D166" s="287" t="s">
        <v>164</v>
      </c>
      <c r="E166" s="23" t="s">
        <v>901</v>
      </c>
      <c r="F166" s="287">
        <v>90</v>
      </c>
      <c r="G166" s="287">
        <v>5</v>
      </c>
      <c r="H166" s="287">
        <v>5</v>
      </c>
      <c r="I166" s="287">
        <f t="shared" si="7"/>
        <v>0</v>
      </c>
      <c r="J166" s="287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3"/>
      <c r="X166" s="23"/>
      <c r="Y166" s="324"/>
      <c r="Z166" s="325" t="s">
        <v>929</v>
      </c>
    </row>
    <row r="167" spans="1:26" ht="23.25" customHeight="1">
      <c r="A167" s="23">
        <v>156</v>
      </c>
      <c r="B167" s="301" t="s">
        <v>1081</v>
      </c>
      <c r="C167" s="253">
        <v>32</v>
      </c>
      <c r="D167" s="287" t="s">
        <v>164</v>
      </c>
      <c r="E167" s="23" t="s">
        <v>901</v>
      </c>
      <c r="F167" s="287">
        <v>29</v>
      </c>
      <c r="G167" s="287">
        <v>5</v>
      </c>
      <c r="H167" s="287">
        <v>5</v>
      </c>
      <c r="I167" s="287">
        <f t="shared" si="7"/>
        <v>0</v>
      </c>
      <c r="J167" s="287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3"/>
      <c r="X167" s="23"/>
      <c r="Y167" s="324"/>
      <c r="Z167" s="325" t="s">
        <v>929</v>
      </c>
    </row>
    <row r="168" spans="1:26" ht="23.25" customHeight="1">
      <c r="A168" s="23">
        <v>157</v>
      </c>
      <c r="B168" s="301" t="s">
        <v>1082</v>
      </c>
      <c r="C168" s="253">
        <v>24</v>
      </c>
      <c r="D168" s="287" t="s">
        <v>203</v>
      </c>
      <c r="E168" s="23" t="s">
        <v>901</v>
      </c>
      <c r="F168" s="287">
        <v>73</v>
      </c>
      <c r="G168" s="287">
        <v>7</v>
      </c>
      <c r="H168" s="287">
        <v>7</v>
      </c>
      <c r="I168" s="287">
        <f t="shared" si="7"/>
        <v>0</v>
      </c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3"/>
      <c r="X168" s="23"/>
      <c r="Y168" s="324"/>
      <c r="Z168" s="325" t="s">
        <v>929</v>
      </c>
    </row>
    <row r="169" spans="1:26" ht="23.25" customHeight="1">
      <c r="A169" s="23">
        <v>158</v>
      </c>
      <c r="B169" s="301" t="s">
        <v>1083</v>
      </c>
      <c r="C169" s="253">
        <v>29</v>
      </c>
      <c r="D169" s="287" t="s">
        <v>164</v>
      </c>
      <c r="E169" s="23" t="s">
        <v>901</v>
      </c>
      <c r="F169" s="287">
        <v>87</v>
      </c>
      <c r="G169" s="287">
        <v>7</v>
      </c>
      <c r="H169" s="287">
        <v>6</v>
      </c>
      <c r="I169" s="287">
        <f t="shared" si="7"/>
        <v>1</v>
      </c>
      <c r="J169" s="287"/>
      <c r="K169" s="287"/>
      <c r="L169" s="287"/>
      <c r="M169" s="287"/>
      <c r="N169" s="287"/>
      <c r="O169" s="287"/>
      <c r="P169" s="287">
        <v>1</v>
      </c>
      <c r="Q169" s="287"/>
      <c r="R169" s="287"/>
      <c r="S169" s="287"/>
      <c r="T169" s="287"/>
      <c r="U169" s="287"/>
      <c r="V169" s="287"/>
      <c r="W169" s="23"/>
      <c r="X169" s="23"/>
      <c r="Y169" s="324"/>
      <c r="Z169" s="325" t="s">
        <v>929</v>
      </c>
    </row>
    <row r="170" spans="1:26" ht="23.25" customHeight="1">
      <c r="A170" s="23">
        <v>159</v>
      </c>
      <c r="B170" s="301" t="s">
        <v>1084</v>
      </c>
      <c r="C170" s="253">
        <v>24</v>
      </c>
      <c r="D170" s="287" t="s">
        <v>203</v>
      </c>
      <c r="E170" s="23" t="s">
        <v>901</v>
      </c>
      <c r="F170" s="287">
        <v>75</v>
      </c>
      <c r="G170" s="287">
        <v>7</v>
      </c>
      <c r="H170" s="287">
        <v>7</v>
      </c>
      <c r="I170" s="287">
        <v>0</v>
      </c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3"/>
      <c r="X170" s="23"/>
      <c r="Y170" s="324"/>
      <c r="Z170" s="325" t="s">
        <v>929</v>
      </c>
    </row>
    <row r="171" spans="1:26" ht="23.25" customHeight="1">
      <c r="A171" s="23">
        <v>160</v>
      </c>
      <c r="B171" s="301" t="s">
        <v>1085</v>
      </c>
      <c r="C171" s="253">
        <v>27</v>
      </c>
      <c r="D171" s="287" t="s">
        <v>164</v>
      </c>
      <c r="E171" s="23" t="s">
        <v>901</v>
      </c>
      <c r="F171" s="287">
        <v>17</v>
      </c>
      <c r="G171" s="287">
        <v>0</v>
      </c>
      <c r="H171" s="287">
        <v>0</v>
      </c>
      <c r="I171" s="287">
        <f t="shared" si="7"/>
        <v>0</v>
      </c>
      <c r="J171" s="287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3"/>
      <c r="X171" s="23"/>
      <c r="Y171" s="324"/>
      <c r="Z171" s="325" t="s">
        <v>929</v>
      </c>
    </row>
    <row r="172" spans="1:26" ht="23.25" customHeight="1">
      <c r="A172" s="297" t="s">
        <v>196</v>
      </c>
      <c r="B172" s="297"/>
      <c r="C172" s="297"/>
      <c r="D172" s="297"/>
      <c r="E172" s="297"/>
      <c r="F172" s="297"/>
      <c r="G172" s="287">
        <f>SUM(G151:G171)</f>
        <v>159</v>
      </c>
      <c r="H172" s="287">
        <f aca="true" t="shared" si="9" ref="H172:X172">SUM(H151:H171)</f>
        <v>153</v>
      </c>
      <c r="I172" s="287">
        <f t="shared" si="9"/>
        <v>6</v>
      </c>
      <c r="J172" s="287">
        <f t="shared" si="9"/>
        <v>0</v>
      </c>
      <c r="K172" s="287">
        <f t="shared" si="9"/>
        <v>0</v>
      </c>
      <c r="L172" s="287">
        <f>SUM(L151:L171)</f>
        <v>0</v>
      </c>
      <c r="M172" s="287">
        <f t="shared" si="9"/>
        <v>0</v>
      </c>
      <c r="N172" s="287">
        <f t="shared" si="9"/>
        <v>1</v>
      </c>
      <c r="O172" s="287">
        <f t="shared" si="9"/>
        <v>0</v>
      </c>
      <c r="P172" s="287">
        <f t="shared" si="9"/>
        <v>5</v>
      </c>
      <c r="Q172" s="287">
        <f t="shared" si="9"/>
        <v>0</v>
      </c>
      <c r="R172" s="287">
        <f>SUM(R151:R171)</f>
        <v>0</v>
      </c>
      <c r="S172" s="287">
        <f>SUM(S151:S171)</f>
        <v>0</v>
      </c>
      <c r="T172" s="287">
        <f>SUM(T151:T171)</f>
        <v>0</v>
      </c>
      <c r="U172" s="287">
        <f t="shared" si="9"/>
        <v>0</v>
      </c>
      <c r="V172" s="287">
        <f t="shared" si="9"/>
        <v>0</v>
      </c>
      <c r="W172" s="23"/>
      <c r="X172" s="287">
        <f t="shared" si="9"/>
        <v>0</v>
      </c>
      <c r="Y172" s="324"/>
      <c r="Z172" s="325"/>
    </row>
    <row r="173" spans="1:26" ht="23.25" customHeight="1">
      <c r="A173" s="23">
        <v>161</v>
      </c>
      <c r="B173" s="301" t="s">
        <v>1086</v>
      </c>
      <c r="C173" s="253">
        <v>31</v>
      </c>
      <c r="D173" s="287" t="s">
        <v>164</v>
      </c>
      <c r="E173" s="23" t="s">
        <v>897</v>
      </c>
      <c r="F173" s="287">
        <v>266</v>
      </c>
      <c r="G173" s="287">
        <v>7</v>
      </c>
      <c r="H173" s="287">
        <v>7</v>
      </c>
      <c r="I173" s="287">
        <f t="shared" si="7"/>
        <v>0</v>
      </c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3"/>
      <c r="X173" s="23"/>
      <c r="Y173" s="324"/>
      <c r="Z173" s="325"/>
    </row>
    <row r="174" spans="1:26" ht="23.25" customHeight="1">
      <c r="A174" s="23">
        <v>162</v>
      </c>
      <c r="B174" s="301" t="s">
        <v>1087</v>
      </c>
      <c r="C174" s="253">
        <v>27</v>
      </c>
      <c r="D174" s="287" t="s">
        <v>164</v>
      </c>
      <c r="E174" s="23" t="s">
        <v>897</v>
      </c>
      <c r="F174" s="287">
        <v>301</v>
      </c>
      <c r="G174" s="287">
        <v>10</v>
      </c>
      <c r="H174" s="287">
        <v>9</v>
      </c>
      <c r="I174" s="287">
        <f t="shared" si="7"/>
        <v>1</v>
      </c>
      <c r="J174" s="287"/>
      <c r="K174" s="287"/>
      <c r="L174" s="287"/>
      <c r="M174" s="287"/>
      <c r="N174" s="287">
        <v>1</v>
      </c>
      <c r="O174" s="287"/>
      <c r="P174" s="287"/>
      <c r="Q174" s="287"/>
      <c r="R174" s="287"/>
      <c r="S174" s="287"/>
      <c r="T174" s="287"/>
      <c r="U174" s="287"/>
      <c r="V174" s="287"/>
      <c r="W174" s="23"/>
      <c r="X174" s="23"/>
      <c r="Y174" s="324"/>
      <c r="Z174" s="325"/>
    </row>
    <row r="175" spans="1:26" ht="23.25" customHeight="1">
      <c r="A175" s="23">
        <v>163</v>
      </c>
      <c r="B175" s="301" t="s">
        <v>1088</v>
      </c>
      <c r="C175" s="253">
        <v>52</v>
      </c>
      <c r="D175" s="287" t="s">
        <v>162</v>
      </c>
      <c r="E175" s="23" t="s">
        <v>897</v>
      </c>
      <c r="F175" s="287">
        <v>416</v>
      </c>
      <c r="G175" s="287">
        <v>10</v>
      </c>
      <c r="H175" s="287">
        <v>10</v>
      </c>
      <c r="I175" s="287">
        <v>0</v>
      </c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3"/>
      <c r="X175" s="23"/>
      <c r="Y175" s="324" t="s">
        <v>1089</v>
      </c>
      <c r="Z175" s="325"/>
    </row>
    <row r="176" spans="1:26" ht="23.25" customHeight="1">
      <c r="A176" s="23">
        <v>164</v>
      </c>
      <c r="B176" s="301" t="s">
        <v>1090</v>
      </c>
      <c r="C176" s="253">
        <v>27</v>
      </c>
      <c r="D176" s="287" t="s">
        <v>164</v>
      </c>
      <c r="E176" s="23" t="s">
        <v>897</v>
      </c>
      <c r="F176" s="287">
        <v>278</v>
      </c>
      <c r="G176" s="287">
        <v>10</v>
      </c>
      <c r="H176" s="287">
        <v>10</v>
      </c>
      <c r="I176" s="287">
        <v>0</v>
      </c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3"/>
      <c r="X176" s="23"/>
      <c r="Y176" s="324"/>
      <c r="Z176" s="325"/>
    </row>
    <row r="177" spans="1:26" ht="23.25" customHeight="1">
      <c r="A177" s="23">
        <v>165</v>
      </c>
      <c r="B177" s="301" t="s">
        <v>1091</v>
      </c>
      <c r="C177" s="253">
        <v>16</v>
      </c>
      <c r="D177" s="287" t="s">
        <v>200</v>
      </c>
      <c r="E177" s="23" t="s">
        <v>897</v>
      </c>
      <c r="F177" s="287">
        <v>39</v>
      </c>
      <c r="G177" s="287">
        <v>7</v>
      </c>
      <c r="H177" s="287">
        <v>7</v>
      </c>
      <c r="I177" s="287">
        <v>0</v>
      </c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3"/>
      <c r="X177" s="23"/>
      <c r="Y177" s="324"/>
      <c r="Z177" s="325"/>
    </row>
    <row r="178" spans="1:26" ht="23.25" customHeight="1">
      <c r="A178" s="23">
        <v>166</v>
      </c>
      <c r="B178" s="301" t="s">
        <v>1092</v>
      </c>
      <c r="C178" s="253">
        <v>33</v>
      </c>
      <c r="D178" s="287" t="s">
        <v>164</v>
      </c>
      <c r="E178" s="23" t="s">
        <v>897</v>
      </c>
      <c r="F178" s="287">
        <v>307</v>
      </c>
      <c r="G178" s="287">
        <v>8</v>
      </c>
      <c r="H178" s="287">
        <v>8</v>
      </c>
      <c r="I178" s="287">
        <v>0</v>
      </c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3"/>
      <c r="X178" s="23"/>
      <c r="Y178" s="324"/>
      <c r="Z178" s="325"/>
    </row>
    <row r="179" spans="1:26" ht="23.25" customHeight="1">
      <c r="A179" s="23">
        <v>167</v>
      </c>
      <c r="B179" s="301" t="s">
        <v>1093</v>
      </c>
      <c r="C179" s="253">
        <v>36</v>
      </c>
      <c r="D179" s="287" t="s">
        <v>164</v>
      </c>
      <c r="E179" s="23" t="s">
        <v>897</v>
      </c>
      <c r="F179" s="287">
        <v>509</v>
      </c>
      <c r="G179" s="287">
        <v>11</v>
      </c>
      <c r="H179" s="287">
        <v>11</v>
      </c>
      <c r="I179" s="287">
        <v>0</v>
      </c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3"/>
      <c r="X179" s="23"/>
      <c r="Y179" s="324"/>
      <c r="Z179" s="325"/>
    </row>
    <row r="180" spans="1:26" ht="23.25" customHeight="1">
      <c r="A180" s="23">
        <v>168</v>
      </c>
      <c r="B180" s="301" t="s">
        <v>1094</v>
      </c>
      <c r="C180" s="253">
        <v>36</v>
      </c>
      <c r="D180" s="287" t="s">
        <v>164</v>
      </c>
      <c r="E180" s="23" t="s">
        <v>897</v>
      </c>
      <c r="F180" s="287">
        <v>390</v>
      </c>
      <c r="G180" s="287">
        <v>11</v>
      </c>
      <c r="H180" s="287">
        <v>10</v>
      </c>
      <c r="I180" s="287">
        <f t="shared" si="7"/>
        <v>1</v>
      </c>
      <c r="J180" s="287"/>
      <c r="K180" s="287"/>
      <c r="L180" s="287"/>
      <c r="M180" s="287"/>
      <c r="N180" s="287"/>
      <c r="O180" s="287"/>
      <c r="P180" s="287">
        <v>1</v>
      </c>
      <c r="Q180" s="287"/>
      <c r="R180" s="287"/>
      <c r="S180" s="287"/>
      <c r="T180" s="287"/>
      <c r="U180" s="287"/>
      <c r="V180" s="287"/>
      <c r="W180" s="23"/>
      <c r="X180" s="23"/>
      <c r="Y180" s="324"/>
      <c r="Z180" s="325"/>
    </row>
    <row r="181" spans="1:26" ht="23.25" customHeight="1">
      <c r="A181" s="23">
        <v>169</v>
      </c>
      <c r="B181" s="301" t="s">
        <v>1095</v>
      </c>
      <c r="C181" s="253">
        <v>34</v>
      </c>
      <c r="D181" s="287" t="s">
        <v>164</v>
      </c>
      <c r="E181" s="23" t="s">
        <v>897</v>
      </c>
      <c r="F181" s="287">
        <v>302</v>
      </c>
      <c r="G181" s="287">
        <v>9</v>
      </c>
      <c r="H181" s="287">
        <v>9</v>
      </c>
      <c r="I181" s="287">
        <v>0</v>
      </c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3"/>
      <c r="X181" s="23"/>
      <c r="Y181" s="324"/>
      <c r="Z181" s="325"/>
    </row>
    <row r="182" spans="1:26" ht="23.25" customHeight="1">
      <c r="A182" s="23">
        <v>170</v>
      </c>
      <c r="B182" s="301" t="s">
        <v>1096</v>
      </c>
      <c r="C182" s="253">
        <v>39</v>
      </c>
      <c r="D182" s="287" t="s">
        <v>164</v>
      </c>
      <c r="E182" s="23" t="s">
        <v>897</v>
      </c>
      <c r="F182" s="287">
        <v>185</v>
      </c>
      <c r="G182" s="287">
        <v>7</v>
      </c>
      <c r="H182" s="287">
        <v>6</v>
      </c>
      <c r="I182" s="287">
        <f t="shared" si="7"/>
        <v>1</v>
      </c>
      <c r="J182" s="287"/>
      <c r="K182" s="287"/>
      <c r="L182" s="287"/>
      <c r="M182" s="287"/>
      <c r="N182" s="287">
        <v>1</v>
      </c>
      <c r="O182" s="287"/>
      <c r="P182" s="287"/>
      <c r="Q182" s="287"/>
      <c r="R182" s="287"/>
      <c r="S182" s="287"/>
      <c r="T182" s="287"/>
      <c r="U182" s="287"/>
      <c r="V182" s="287"/>
      <c r="W182" s="23"/>
      <c r="X182" s="23"/>
      <c r="Y182" s="324"/>
      <c r="Z182" s="325"/>
    </row>
    <row r="183" spans="1:26" ht="23.25" customHeight="1">
      <c r="A183" s="23">
        <v>171</v>
      </c>
      <c r="B183" s="301" t="s">
        <v>1097</v>
      </c>
      <c r="C183" s="253">
        <v>43</v>
      </c>
      <c r="D183" s="287" t="s">
        <v>163</v>
      </c>
      <c r="E183" s="23" t="s">
        <v>897</v>
      </c>
      <c r="F183" s="287">
        <v>333</v>
      </c>
      <c r="G183" s="287">
        <v>10</v>
      </c>
      <c r="H183" s="287">
        <v>9</v>
      </c>
      <c r="I183" s="287">
        <f t="shared" si="7"/>
        <v>1</v>
      </c>
      <c r="J183" s="287"/>
      <c r="K183" s="287"/>
      <c r="L183" s="287"/>
      <c r="M183" s="287"/>
      <c r="N183" s="287">
        <v>1</v>
      </c>
      <c r="O183" s="287"/>
      <c r="P183" s="287"/>
      <c r="Q183" s="287"/>
      <c r="R183" s="287"/>
      <c r="S183" s="287"/>
      <c r="T183" s="287"/>
      <c r="U183" s="287"/>
      <c r="V183" s="287"/>
      <c r="W183" s="23"/>
      <c r="X183" s="23"/>
      <c r="Y183" s="324"/>
      <c r="Z183" s="325"/>
    </row>
    <row r="184" spans="1:26" ht="23.25" customHeight="1">
      <c r="A184" s="23">
        <v>172</v>
      </c>
      <c r="B184" s="301" t="s">
        <v>1098</v>
      </c>
      <c r="C184" s="253">
        <v>41</v>
      </c>
      <c r="D184" s="287" t="s">
        <v>163</v>
      </c>
      <c r="E184" s="23" t="s">
        <v>897</v>
      </c>
      <c r="F184" s="287">
        <v>219</v>
      </c>
      <c r="G184" s="287">
        <v>7</v>
      </c>
      <c r="H184" s="287">
        <v>8</v>
      </c>
      <c r="I184" s="287">
        <f t="shared" si="7"/>
        <v>-1</v>
      </c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3"/>
      <c r="X184" s="23"/>
      <c r="Y184" s="324" t="s">
        <v>1099</v>
      </c>
      <c r="Z184" s="325"/>
    </row>
    <row r="185" spans="1:26" ht="23.25" customHeight="1">
      <c r="A185" s="23">
        <v>173</v>
      </c>
      <c r="B185" s="301" t="s">
        <v>1100</v>
      </c>
      <c r="C185" s="253">
        <v>19</v>
      </c>
      <c r="D185" s="287" t="s">
        <v>203</v>
      </c>
      <c r="E185" s="23" t="s">
        <v>897</v>
      </c>
      <c r="F185" s="287">
        <v>234</v>
      </c>
      <c r="G185" s="287">
        <v>7</v>
      </c>
      <c r="H185" s="287">
        <v>7</v>
      </c>
      <c r="I185" s="287">
        <v>0</v>
      </c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3"/>
      <c r="X185" s="23"/>
      <c r="Y185" s="324"/>
      <c r="Z185" s="325" t="s">
        <v>929</v>
      </c>
    </row>
    <row r="186" spans="1:26" ht="23.25" customHeight="1">
      <c r="A186" s="23">
        <v>174</v>
      </c>
      <c r="B186" s="301" t="s">
        <v>1101</v>
      </c>
      <c r="C186" s="253">
        <v>42</v>
      </c>
      <c r="D186" s="287" t="s">
        <v>163</v>
      </c>
      <c r="E186" s="23" t="s">
        <v>897</v>
      </c>
      <c r="F186" s="287">
        <v>318</v>
      </c>
      <c r="G186" s="287">
        <v>7</v>
      </c>
      <c r="H186" s="287">
        <v>7</v>
      </c>
      <c r="I186" s="287">
        <v>0</v>
      </c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3"/>
      <c r="X186" s="285"/>
      <c r="Y186" s="328"/>
      <c r="Z186" s="325" t="s">
        <v>929</v>
      </c>
    </row>
    <row r="187" spans="1:26" ht="23.25" customHeight="1">
      <c r="A187" s="23">
        <v>175</v>
      </c>
      <c r="B187" s="301" t="s">
        <v>1102</v>
      </c>
      <c r="C187" s="253">
        <v>39</v>
      </c>
      <c r="D187" s="287" t="s">
        <v>164</v>
      </c>
      <c r="E187" s="23" t="s">
        <v>897</v>
      </c>
      <c r="F187" s="287">
        <v>348</v>
      </c>
      <c r="G187" s="287">
        <v>7</v>
      </c>
      <c r="H187" s="287">
        <v>7</v>
      </c>
      <c r="I187" s="287">
        <v>0</v>
      </c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3"/>
      <c r="X187" s="23"/>
      <c r="Y187" s="324"/>
      <c r="Z187" s="325"/>
    </row>
    <row r="188" spans="1:26" ht="23.25" customHeight="1">
      <c r="A188" s="23">
        <v>176</v>
      </c>
      <c r="B188" s="301" t="s">
        <v>1103</v>
      </c>
      <c r="C188" s="253">
        <v>21</v>
      </c>
      <c r="D188" s="287" t="s">
        <v>203</v>
      </c>
      <c r="E188" s="23" t="s">
        <v>897</v>
      </c>
      <c r="F188" s="287">
        <v>292</v>
      </c>
      <c r="G188" s="287">
        <v>7</v>
      </c>
      <c r="H188" s="287">
        <v>6</v>
      </c>
      <c r="I188" s="287">
        <v>1</v>
      </c>
      <c r="J188" s="287"/>
      <c r="K188" s="287"/>
      <c r="L188" s="287"/>
      <c r="M188" s="287"/>
      <c r="N188" s="287"/>
      <c r="O188" s="287"/>
      <c r="P188" s="287"/>
      <c r="Q188" s="287">
        <v>1</v>
      </c>
      <c r="R188" s="287"/>
      <c r="S188" s="287"/>
      <c r="T188" s="287"/>
      <c r="U188" s="287"/>
      <c r="V188" s="287"/>
      <c r="W188" s="23"/>
      <c r="X188" s="23"/>
      <c r="Y188" s="324"/>
      <c r="Z188" s="325"/>
    </row>
    <row r="189" spans="1:26" ht="23.25" customHeight="1">
      <c r="A189" s="23">
        <v>177</v>
      </c>
      <c r="B189" s="301" t="s">
        <v>1104</v>
      </c>
      <c r="C189" s="253">
        <v>21</v>
      </c>
      <c r="D189" s="287" t="s">
        <v>203</v>
      </c>
      <c r="E189" s="23" t="s">
        <v>897</v>
      </c>
      <c r="F189" s="287">
        <v>150</v>
      </c>
      <c r="G189" s="287">
        <v>7</v>
      </c>
      <c r="H189" s="287">
        <v>6</v>
      </c>
      <c r="I189" s="287">
        <f t="shared" si="7"/>
        <v>1</v>
      </c>
      <c r="J189" s="287"/>
      <c r="K189" s="287"/>
      <c r="L189" s="287">
        <v>1</v>
      </c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3"/>
      <c r="X189" s="23"/>
      <c r="Y189" s="324"/>
      <c r="Z189" s="325" t="s">
        <v>929</v>
      </c>
    </row>
    <row r="190" spans="1:26" ht="23.25" customHeight="1">
      <c r="A190" s="23">
        <v>178</v>
      </c>
      <c r="B190" s="301" t="s">
        <v>1105</v>
      </c>
      <c r="C190" s="253">
        <v>38</v>
      </c>
      <c r="D190" s="287" t="s">
        <v>164</v>
      </c>
      <c r="E190" s="23" t="s">
        <v>897</v>
      </c>
      <c r="F190" s="287">
        <v>178</v>
      </c>
      <c r="G190" s="287">
        <v>7</v>
      </c>
      <c r="H190" s="287">
        <v>6</v>
      </c>
      <c r="I190" s="287">
        <f t="shared" si="7"/>
        <v>1</v>
      </c>
      <c r="J190" s="287"/>
      <c r="K190" s="287"/>
      <c r="L190" s="287"/>
      <c r="M190" s="287"/>
      <c r="N190" s="305">
        <v>1</v>
      </c>
      <c r="O190" s="287"/>
      <c r="P190" s="287"/>
      <c r="Q190" s="287"/>
      <c r="R190" s="287"/>
      <c r="S190" s="287"/>
      <c r="T190" s="287"/>
      <c r="U190" s="287"/>
      <c r="V190" s="287"/>
      <c r="W190" s="23"/>
      <c r="X190" s="23"/>
      <c r="Y190" s="324"/>
      <c r="Z190" s="325"/>
    </row>
    <row r="191" spans="1:26" ht="23.25" customHeight="1">
      <c r="A191" s="23">
        <v>179</v>
      </c>
      <c r="B191" s="301" t="s">
        <v>1106</v>
      </c>
      <c r="C191" s="253">
        <v>46</v>
      </c>
      <c r="D191" s="287" t="s">
        <v>163</v>
      </c>
      <c r="E191" s="23" t="s">
        <v>897</v>
      </c>
      <c r="F191" s="287">
        <v>411</v>
      </c>
      <c r="G191" s="287">
        <v>7</v>
      </c>
      <c r="H191" s="287">
        <v>6</v>
      </c>
      <c r="I191" s="287">
        <v>1</v>
      </c>
      <c r="J191" s="287"/>
      <c r="K191" s="287"/>
      <c r="L191" s="287"/>
      <c r="M191" s="287"/>
      <c r="N191" s="287">
        <v>1</v>
      </c>
      <c r="O191" s="287"/>
      <c r="P191" s="287"/>
      <c r="Q191" s="287"/>
      <c r="R191" s="287"/>
      <c r="S191" s="287"/>
      <c r="T191" s="287"/>
      <c r="U191" s="287"/>
      <c r="V191" s="287"/>
      <c r="W191" s="23"/>
      <c r="X191" s="23"/>
      <c r="Y191" s="324"/>
      <c r="Z191" s="325"/>
    </row>
    <row r="192" spans="1:26" ht="23.25" customHeight="1">
      <c r="A192" s="23">
        <v>180</v>
      </c>
      <c r="B192" s="301" t="s">
        <v>1107</v>
      </c>
      <c r="C192" s="253">
        <v>18</v>
      </c>
      <c r="D192" s="287" t="s">
        <v>203</v>
      </c>
      <c r="E192" s="23" t="s">
        <v>897</v>
      </c>
      <c r="F192" s="287">
        <v>114</v>
      </c>
      <c r="G192" s="287">
        <v>7</v>
      </c>
      <c r="H192" s="287">
        <v>7</v>
      </c>
      <c r="I192" s="287">
        <v>0</v>
      </c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3"/>
      <c r="X192" s="23"/>
      <c r="Y192" s="324"/>
      <c r="Z192" s="325"/>
    </row>
    <row r="193" spans="1:26" ht="23.25" customHeight="1">
      <c r="A193" s="23">
        <v>181</v>
      </c>
      <c r="B193" s="301" t="s">
        <v>1108</v>
      </c>
      <c r="C193" s="253">
        <v>22</v>
      </c>
      <c r="D193" s="287" t="s">
        <v>203</v>
      </c>
      <c r="E193" s="23" t="s">
        <v>897</v>
      </c>
      <c r="F193" s="287">
        <v>184</v>
      </c>
      <c r="G193" s="287">
        <v>7</v>
      </c>
      <c r="H193" s="287">
        <v>6</v>
      </c>
      <c r="I193" s="287">
        <v>1</v>
      </c>
      <c r="J193" s="287"/>
      <c r="K193" s="287"/>
      <c r="L193" s="287"/>
      <c r="M193" s="287"/>
      <c r="N193" s="287"/>
      <c r="O193" s="287"/>
      <c r="P193" s="287">
        <v>1</v>
      </c>
      <c r="Q193" s="287"/>
      <c r="R193" s="287"/>
      <c r="S193" s="287"/>
      <c r="T193" s="287"/>
      <c r="U193" s="287"/>
      <c r="V193" s="287"/>
      <c r="W193" s="23"/>
      <c r="X193" s="23"/>
      <c r="Y193" s="324"/>
      <c r="Z193" s="325"/>
    </row>
    <row r="194" spans="1:26" ht="23.25" customHeight="1">
      <c r="A194" s="23">
        <v>182</v>
      </c>
      <c r="B194" s="301" t="s">
        <v>1109</v>
      </c>
      <c r="C194" s="253">
        <v>25</v>
      </c>
      <c r="D194" s="287" t="s">
        <v>203</v>
      </c>
      <c r="E194" s="23" t="s">
        <v>897</v>
      </c>
      <c r="F194" s="287">
        <v>256</v>
      </c>
      <c r="G194" s="287">
        <v>7</v>
      </c>
      <c r="H194" s="287">
        <v>6</v>
      </c>
      <c r="I194" s="287">
        <f t="shared" si="7"/>
        <v>1</v>
      </c>
      <c r="J194" s="287"/>
      <c r="K194" s="287"/>
      <c r="L194" s="287"/>
      <c r="M194" s="287"/>
      <c r="N194" s="287">
        <v>1</v>
      </c>
      <c r="O194" s="287"/>
      <c r="P194" s="287"/>
      <c r="Q194" s="287"/>
      <c r="R194" s="287"/>
      <c r="S194" s="287"/>
      <c r="T194" s="287"/>
      <c r="U194" s="287"/>
      <c r="V194" s="287"/>
      <c r="W194" s="23"/>
      <c r="X194" s="23"/>
      <c r="Y194" s="324"/>
      <c r="Z194" s="325" t="s">
        <v>929</v>
      </c>
    </row>
    <row r="195" spans="1:26" ht="23.25" customHeight="1">
      <c r="A195" s="23">
        <v>183</v>
      </c>
      <c r="B195" s="301" t="s">
        <v>1110</v>
      </c>
      <c r="C195" s="253">
        <v>36</v>
      </c>
      <c r="D195" s="287" t="s">
        <v>164</v>
      </c>
      <c r="E195" s="23" t="s">
        <v>897</v>
      </c>
      <c r="F195" s="287">
        <v>150</v>
      </c>
      <c r="G195" s="287">
        <v>7</v>
      </c>
      <c r="H195" s="287">
        <v>5</v>
      </c>
      <c r="I195" s="287">
        <f t="shared" si="7"/>
        <v>2</v>
      </c>
      <c r="J195" s="287"/>
      <c r="K195" s="287"/>
      <c r="L195" s="287"/>
      <c r="M195" s="287"/>
      <c r="N195" s="287">
        <v>1</v>
      </c>
      <c r="O195" s="287"/>
      <c r="P195" s="287"/>
      <c r="Q195" s="287">
        <v>1</v>
      </c>
      <c r="R195" s="287"/>
      <c r="S195" s="287"/>
      <c r="T195" s="287"/>
      <c r="U195" s="287"/>
      <c r="V195" s="287"/>
      <c r="W195" s="23"/>
      <c r="X195" s="23"/>
      <c r="Y195" s="324"/>
      <c r="Z195" s="325" t="s">
        <v>929</v>
      </c>
    </row>
    <row r="196" spans="1:26" ht="23.25" customHeight="1">
      <c r="A196" s="23">
        <v>184</v>
      </c>
      <c r="B196" s="301" t="s">
        <v>1111</v>
      </c>
      <c r="C196" s="253">
        <v>35</v>
      </c>
      <c r="D196" s="287" t="s">
        <v>164</v>
      </c>
      <c r="E196" s="23" t="s">
        <v>897</v>
      </c>
      <c r="F196" s="287">
        <v>373</v>
      </c>
      <c r="G196" s="287">
        <v>7</v>
      </c>
      <c r="H196" s="287">
        <v>7</v>
      </c>
      <c r="I196" s="287">
        <v>0</v>
      </c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3"/>
      <c r="X196" s="23"/>
      <c r="Y196" s="324"/>
      <c r="Z196" s="325"/>
    </row>
    <row r="197" spans="1:26" ht="23.25" customHeight="1">
      <c r="A197" s="23">
        <v>185</v>
      </c>
      <c r="B197" s="301" t="s">
        <v>1112</v>
      </c>
      <c r="C197" s="253">
        <v>31</v>
      </c>
      <c r="D197" s="287" t="s">
        <v>164</v>
      </c>
      <c r="E197" s="23" t="s">
        <v>897</v>
      </c>
      <c r="F197" s="287">
        <v>198</v>
      </c>
      <c r="G197" s="287">
        <v>7</v>
      </c>
      <c r="H197" s="287">
        <v>7</v>
      </c>
      <c r="I197" s="287">
        <f t="shared" si="7"/>
        <v>0</v>
      </c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3"/>
      <c r="X197" s="23"/>
      <c r="Y197" s="324"/>
      <c r="Z197" s="325" t="s">
        <v>929</v>
      </c>
    </row>
    <row r="198" spans="1:26" ht="23.25" customHeight="1">
      <c r="A198" s="23">
        <v>186</v>
      </c>
      <c r="B198" s="301" t="s">
        <v>1113</v>
      </c>
      <c r="C198" s="253">
        <v>29</v>
      </c>
      <c r="D198" s="287" t="s">
        <v>164</v>
      </c>
      <c r="E198" s="23" t="s">
        <v>897</v>
      </c>
      <c r="F198" s="287">
        <v>382</v>
      </c>
      <c r="G198" s="287">
        <v>7</v>
      </c>
      <c r="H198" s="287">
        <v>6</v>
      </c>
      <c r="I198" s="287">
        <f aca="true" t="shared" si="10" ref="I198:I206">G198-H198</f>
        <v>1</v>
      </c>
      <c r="J198" s="287"/>
      <c r="K198" s="287"/>
      <c r="L198" s="287"/>
      <c r="M198" s="287"/>
      <c r="N198" s="287">
        <v>1</v>
      </c>
      <c r="O198" s="287"/>
      <c r="P198" s="287"/>
      <c r="Q198" s="287"/>
      <c r="R198" s="287"/>
      <c r="S198" s="287"/>
      <c r="T198" s="287"/>
      <c r="U198" s="287"/>
      <c r="V198" s="287"/>
      <c r="W198" s="23"/>
      <c r="X198" s="23"/>
      <c r="Y198" s="324"/>
      <c r="Z198" s="325" t="s">
        <v>929</v>
      </c>
    </row>
    <row r="199" spans="1:26" ht="23.25" customHeight="1">
      <c r="A199" s="23">
        <v>187</v>
      </c>
      <c r="B199" s="301" t="s">
        <v>1114</v>
      </c>
      <c r="C199" s="253">
        <v>26</v>
      </c>
      <c r="D199" s="287" t="s">
        <v>203</v>
      </c>
      <c r="E199" s="23" t="s">
        <v>897</v>
      </c>
      <c r="F199" s="287">
        <v>509</v>
      </c>
      <c r="G199" s="287">
        <v>10</v>
      </c>
      <c r="H199" s="287">
        <v>10</v>
      </c>
      <c r="I199" s="287">
        <v>0</v>
      </c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3"/>
      <c r="X199" s="23"/>
      <c r="Y199" s="324"/>
      <c r="Z199" s="325"/>
    </row>
    <row r="200" spans="1:26" ht="23.25" customHeight="1">
      <c r="A200" s="23">
        <v>188</v>
      </c>
      <c r="B200" s="301" t="s">
        <v>1115</v>
      </c>
      <c r="C200" s="253">
        <v>35</v>
      </c>
      <c r="D200" s="287" t="s">
        <v>164</v>
      </c>
      <c r="E200" s="23" t="s">
        <v>897</v>
      </c>
      <c r="F200" s="287">
        <v>287</v>
      </c>
      <c r="G200" s="287">
        <v>7</v>
      </c>
      <c r="H200" s="287">
        <v>7</v>
      </c>
      <c r="I200" s="287">
        <f t="shared" si="10"/>
        <v>0</v>
      </c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3"/>
      <c r="X200" s="23"/>
      <c r="Y200" s="324"/>
      <c r="Z200" s="325" t="s">
        <v>929</v>
      </c>
    </row>
    <row r="201" spans="1:26" ht="23.25" customHeight="1">
      <c r="A201" s="23">
        <v>189</v>
      </c>
      <c r="B201" s="301" t="s">
        <v>1116</v>
      </c>
      <c r="C201" s="253">
        <v>17</v>
      </c>
      <c r="D201" s="287" t="s">
        <v>203</v>
      </c>
      <c r="E201" s="23" t="s">
        <v>897</v>
      </c>
      <c r="F201" s="287">
        <v>62</v>
      </c>
      <c r="G201" s="287">
        <v>5</v>
      </c>
      <c r="H201" s="287">
        <v>4</v>
      </c>
      <c r="I201" s="287">
        <v>1</v>
      </c>
      <c r="J201" s="287"/>
      <c r="K201" s="287"/>
      <c r="L201" s="287"/>
      <c r="M201" s="287"/>
      <c r="N201" s="287">
        <v>1</v>
      </c>
      <c r="O201" s="287"/>
      <c r="P201" s="287"/>
      <c r="Q201" s="287"/>
      <c r="R201" s="287"/>
      <c r="S201" s="287"/>
      <c r="T201" s="287"/>
      <c r="U201" s="287"/>
      <c r="V201" s="287"/>
      <c r="W201" s="23"/>
      <c r="X201" s="23"/>
      <c r="Y201" s="324"/>
      <c r="Z201" s="325" t="s">
        <v>929</v>
      </c>
    </row>
    <row r="202" spans="1:26" ht="23.25" customHeight="1">
      <c r="A202" s="23">
        <v>190</v>
      </c>
      <c r="B202" s="301" t="s">
        <v>1117</v>
      </c>
      <c r="C202" s="253">
        <v>39</v>
      </c>
      <c r="D202" s="287" t="s">
        <v>203</v>
      </c>
      <c r="E202" s="23" t="s">
        <v>897</v>
      </c>
      <c r="F202" s="287">
        <v>88</v>
      </c>
      <c r="G202" s="287">
        <v>5</v>
      </c>
      <c r="H202" s="287">
        <v>4</v>
      </c>
      <c r="I202" s="287">
        <f t="shared" si="10"/>
        <v>1</v>
      </c>
      <c r="J202" s="287"/>
      <c r="K202" s="287"/>
      <c r="L202" s="287"/>
      <c r="M202" s="287"/>
      <c r="N202" s="287">
        <v>1</v>
      </c>
      <c r="O202" s="287"/>
      <c r="P202" s="287"/>
      <c r="Q202" s="287"/>
      <c r="R202" s="287"/>
      <c r="S202" s="287"/>
      <c r="T202" s="287"/>
      <c r="U202" s="287"/>
      <c r="V202" s="287"/>
      <c r="W202" s="23"/>
      <c r="X202" s="23"/>
      <c r="Y202" s="324"/>
      <c r="Z202" s="325" t="s">
        <v>929</v>
      </c>
    </row>
    <row r="203" spans="1:26" ht="23.25" customHeight="1">
      <c r="A203" s="23">
        <v>191</v>
      </c>
      <c r="B203" s="301" t="s">
        <v>1118</v>
      </c>
      <c r="C203" s="253">
        <v>30</v>
      </c>
      <c r="D203" s="287" t="s">
        <v>164</v>
      </c>
      <c r="E203" s="23" t="s">
        <v>897</v>
      </c>
      <c r="F203" s="287">
        <v>55</v>
      </c>
      <c r="G203" s="287">
        <v>5</v>
      </c>
      <c r="H203" s="287">
        <v>5</v>
      </c>
      <c r="I203" s="287">
        <f t="shared" si="10"/>
        <v>0</v>
      </c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3"/>
      <c r="X203" s="23"/>
      <c r="Y203" s="324"/>
      <c r="Z203" s="325" t="s">
        <v>929</v>
      </c>
    </row>
    <row r="204" spans="1:26" ht="23.25" customHeight="1">
      <c r="A204" s="23">
        <v>192</v>
      </c>
      <c r="B204" s="301" t="s">
        <v>1119</v>
      </c>
      <c r="C204" s="253">
        <v>33</v>
      </c>
      <c r="D204" s="287" t="s">
        <v>203</v>
      </c>
      <c r="E204" s="23" t="s">
        <v>897</v>
      </c>
      <c r="F204" s="287">
        <v>40</v>
      </c>
      <c r="G204" s="287">
        <v>0</v>
      </c>
      <c r="H204" s="287">
        <v>0</v>
      </c>
      <c r="I204" s="287">
        <f t="shared" si="10"/>
        <v>0</v>
      </c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3"/>
      <c r="X204" s="23"/>
      <c r="Y204" s="324"/>
      <c r="Z204" s="325" t="s">
        <v>929</v>
      </c>
    </row>
    <row r="205" spans="1:26" ht="22.5" customHeight="1">
      <c r="A205" s="297" t="s">
        <v>196</v>
      </c>
      <c r="B205" s="297"/>
      <c r="C205" s="297"/>
      <c r="D205" s="297"/>
      <c r="E205" s="297"/>
      <c r="F205" s="297"/>
      <c r="G205" s="287">
        <f aca="true" t="shared" si="11" ref="G205:X205">SUM(G173:G204)</f>
        <v>237</v>
      </c>
      <c r="H205" s="287">
        <f t="shared" si="11"/>
        <v>223</v>
      </c>
      <c r="I205" s="287">
        <f t="shared" si="11"/>
        <v>14</v>
      </c>
      <c r="J205" s="287">
        <f t="shared" si="11"/>
        <v>0</v>
      </c>
      <c r="K205" s="287">
        <f t="shared" si="11"/>
        <v>0</v>
      </c>
      <c r="L205" s="287">
        <f>SUM(L173:L204)</f>
        <v>1</v>
      </c>
      <c r="M205" s="287">
        <f t="shared" si="11"/>
        <v>0</v>
      </c>
      <c r="N205" s="287">
        <f t="shared" si="11"/>
        <v>10</v>
      </c>
      <c r="O205" s="287">
        <f t="shared" si="11"/>
        <v>0</v>
      </c>
      <c r="P205" s="287">
        <f t="shared" si="11"/>
        <v>2</v>
      </c>
      <c r="Q205" s="287">
        <f t="shared" si="11"/>
        <v>2</v>
      </c>
      <c r="R205" s="287">
        <f>SUM(R173:R204)</f>
        <v>0</v>
      </c>
      <c r="S205" s="287">
        <f>SUM(S173:S204)</f>
        <v>0</v>
      </c>
      <c r="T205" s="287">
        <f>SUM(T173:T204)</f>
        <v>0</v>
      </c>
      <c r="U205" s="287">
        <f t="shared" si="11"/>
        <v>0</v>
      </c>
      <c r="V205" s="287">
        <f t="shared" si="11"/>
        <v>0</v>
      </c>
      <c r="W205" s="23"/>
      <c r="X205" s="287">
        <f t="shared" si="11"/>
        <v>0</v>
      </c>
      <c r="Y205" s="324"/>
      <c r="Z205" s="325"/>
    </row>
    <row r="206" spans="1:26" ht="18.75" customHeight="1">
      <c r="A206" s="297" t="s">
        <v>1120</v>
      </c>
      <c r="B206" s="297"/>
      <c r="C206" s="297"/>
      <c r="D206" s="297"/>
      <c r="E206" s="297"/>
      <c r="F206" s="297"/>
      <c r="G206" s="305">
        <f aca="true" t="shared" si="12" ref="G206:V206">SUM(G31,G61,G82,G99,G123,G150,G172,G205)</f>
        <v>1417</v>
      </c>
      <c r="H206" s="305">
        <f t="shared" si="12"/>
        <v>1296</v>
      </c>
      <c r="I206" s="305">
        <f t="shared" si="10"/>
        <v>121</v>
      </c>
      <c r="J206" s="305">
        <f t="shared" si="12"/>
        <v>21</v>
      </c>
      <c r="K206" s="305">
        <f t="shared" si="12"/>
        <v>4</v>
      </c>
      <c r="L206" s="305">
        <f>SUM(L31,L61,L82,L99,L123,L150,L172,L205)</f>
        <v>5</v>
      </c>
      <c r="M206" s="305">
        <f t="shared" si="12"/>
        <v>11</v>
      </c>
      <c r="N206" s="305">
        <f t="shared" si="12"/>
        <v>37</v>
      </c>
      <c r="O206" s="305">
        <f t="shared" si="12"/>
        <v>8</v>
      </c>
      <c r="P206" s="305">
        <f t="shared" si="12"/>
        <v>30</v>
      </c>
      <c r="Q206" s="305">
        <f t="shared" si="12"/>
        <v>5</v>
      </c>
      <c r="R206" s="305">
        <f>SUM(R31,R61,R82,R99,R123,R150,R172,R205)</f>
        <v>0</v>
      </c>
      <c r="S206" s="305">
        <f>SUM(S31,S61,S82,S99,S123,S150,S172,S205)</f>
        <v>1</v>
      </c>
      <c r="T206" s="305">
        <f>SUM(T31,T61,T82,T99,T123,T150,T172,T205)</f>
        <v>3</v>
      </c>
      <c r="U206" s="305">
        <f t="shared" si="12"/>
        <v>1</v>
      </c>
      <c r="V206" s="305">
        <f t="shared" si="12"/>
        <v>0</v>
      </c>
      <c r="W206" s="23"/>
      <c r="X206" s="23"/>
      <c r="Y206" s="324"/>
      <c r="Z206" s="325"/>
    </row>
    <row r="207" spans="1:26" ht="15">
      <c r="A207" s="329"/>
      <c r="B207" s="329"/>
      <c r="C207" s="329"/>
      <c r="D207" s="329"/>
      <c r="E207" s="329"/>
      <c r="F207" s="329"/>
      <c r="G207" s="329"/>
      <c r="H207" s="329"/>
      <c r="I207" s="329"/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30"/>
    </row>
    <row r="208" spans="1:26" ht="21" customHeight="1">
      <c r="A208" s="331" t="s">
        <v>179</v>
      </c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</row>
    <row r="210" spans="2:25" ht="16.5" customHeight="1">
      <c r="B210" s="335"/>
      <c r="V210" s="308" t="s">
        <v>911</v>
      </c>
      <c r="W210" s="308"/>
      <c r="X210" s="308"/>
      <c r="Y210" s="308"/>
    </row>
    <row r="211" spans="2:25" ht="16.5" customHeight="1">
      <c r="B211" s="335"/>
      <c r="V211" s="308" t="s">
        <v>912</v>
      </c>
      <c r="W211" s="308"/>
      <c r="X211" s="308"/>
      <c r="Y211" s="308"/>
    </row>
    <row r="212" spans="1:25" ht="16.5" customHeight="1">
      <c r="A212" s="308"/>
      <c r="B212" s="308"/>
      <c r="C212" s="308"/>
      <c r="D212" s="308"/>
      <c r="V212" s="308"/>
      <c r="W212" s="308"/>
      <c r="X212" s="308"/>
      <c r="Y212" s="308"/>
    </row>
    <row r="214" ht="18.75">
      <c r="D214" s="332"/>
    </row>
  </sheetData>
  <sheetProtection/>
  <mergeCells count="26">
    <mergeCell ref="V210:Y210"/>
    <mergeCell ref="V211:Y211"/>
    <mergeCell ref="A212:D212"/>
    <mergeCell ref="V212:Y212"/>
    <mergeCell ref="A150:F150"/>
    <mergeCell ref="A172:F172"/>
    <mergeCell ref="A205:F205"/>
    <mergeCell ref="A206:F206"/>
    <mergeCell ref="A207:Y207"/>
    <mergeCell ref="A208:Z208"/>
    <mergeCell ref="I3:I4"/>
    <mergeCell ref="J3:X3"/>
    <mergeCell ref="Y3:Y4"/>
    <mergeCell ref="Z3:Z4"/>
    <mergeCell ref="A99:F99"/>
    <mergeCell ref="A123:F123"/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B15" sqref="AB15"/>
    </sheetView>
  </sheetViews>
  <sheetFormatPr defaultColWidth="9.140625" defaultRowHeight="12.75"/>
  <cols>
    <col min="1" max="1" width="4.28125" style="379" customWidth="1"/>
    <col min="2" max="2" width="22.140625" style="379" customWidth="1"/>
    <col min="3" max="3" width="8.421875" style="379" customWidth="1"/>
    <col min="4" max="5" width="8.00390625" style="379" customWidth="1"/>
    <col min="6" max="6" width="8.8515625" style="379" customWidth="1"/>
    <col min="7" max="7" width="7.00390625" style="379" customWidth="1"/>
    <col min="8" max="8" width="6.140625" style="379" customWidth="1"/>
    <col min="9" max="9" width="5.28125" style="379" customWidth="1"/>
    <col min="10" max="22" width="3.8515625" style="379" bestFit="1" customWidth="1"/>
    <col min="23" max="23" width="3.8515625" style="379" customWidth="1"/>
    <col min="24" max="24" width="4.28125" style="379" customWidth="1"/>
    <col min="25" max="25" width="4.8515625" style="379" customWidth="1"/>
  </cols>
  <sheetData>
    <row r="1" spans="1:25" ht="23.25">
      <c r="A1" s="336" t="s">
        <v>1121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25" ht="18.75">
      <c r="A2" s="337" t="s">
        <v>1122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8.75">
      <c r="A3" s="338" t="s">
        <v>1123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</row>
    <row r="4" spans="1:25" ht="18.75">
      <c r="A4" s="339" t="s">
        <v>1124</v>
      </c>
      <c r="B4" s="339" t="s">
        <v>48</v>
      </c>
      <c r="C4" s="339" t="s">
        <v>1125</v>
      </c>
      <c r="D4" s="339" t="s">
        <v>132</v>
      </c>
      <c r="E4" s="339" t="s">
        <v>169</v>
      </c>
      <c r="F4" s="339" t="s">
        <v>178</v>
      </c>
      <c r="G4" s="339" t="s">
        <v>509</v>
      </c>
      <c r="H4" s="339" t="s">
        <v>102</v>
      </c>
      <c r="I4" s="339" t="s">
        <v>103</v>
      </c>
      <c r="J4" s="340" t="s">
        <v>510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2" t="s">
        <v>634</v>
      </c>
    </row>
    <row r="5" spans="1:25" ht="43.5">
      <c r="A5" s="343"/>
      <c r="B5" s="343"/>
      <c r="C5" s="343"/>
      <c r="D5" s="343"/>
      <c r="E5" s="343"/>
      <c r="F5" s="344"/>
      <c r="G5" s="343"/>
      <c r="H5" s="343"/>
      <c r="I5" s="343"/>
      <c r="J5" s="345" t="s">
        <v>78</v>
      </c>
      <c r="K5" s="345" t="s">
        <v>79</v>
      </c>
      <c r="L5" s="346" t="s">
        <v>193</v>
      </c>
      <c r="M5" s="347" t="s">
        <v>81</v>
      </c>
      <c r="N5" s="346" t="s">
        <v>95</v>
      </c>
      <c r="O5" s="345" t="s">
        <v>511</v>
      </c>
      <c r="P5" s="345" t="s">
        <v>82</v>
      </c>
      <c r="Q5" s="346" t="s">
        <v>97</v>
      </c>
      <c r="R5" s="345" t="s">
        <v>192</v>
      </c>
      <c r="S5" s="346" t="s">
        <v>92</v>
      </c>
      <c r="T5" s="345" t="s">
        <v>191</v>
      </c>
      <c r="U5" s="345" t="s">
        <v>90</v>
      </c>
      <c r="V5" s="346" t="s">
        <v>194</v>
      </c>
      <c r="W5" s="346" t="s">
        <v>174</v>
      </c>
      <c r="X5" s="346" t="s">
        <v>195</v>
      </c>
      <c r="Y5" s="342"/>
    </row>
    <row r="6" spans="1:25" ht="15.75">
      <c r="A6" s="348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48">
        <v>7</v>
      </c>
      <c r="H6" s="348">
        <v>8</v>
      </c>
      <c r="I6" s="348">
        <v>9</v>
      </c>
      <c r="J6" s="348">
        <v>10</v>
      </c>
      <c r="K6" s="348">
        <v>11</v>
      </c>
      <c r="L6" s="348">
        <v>12</v>
      </c>
      <c r="M6" s="348">
        <v>13</v>
      </c>
      <c r="N6" s="348">
        <v>14</v>
      </c>
      <c r="O6" s="348">
        <v>15</v>
      </c>
      <c r="P6" s="348">
        <v>16</v>
      </c>
      <c r="Q6" s="348">
        <v>17</v>
      </c>
      <c r="R6" s="348">
        <v>18</v>
      </c>
      <c r="S6" s="348">
        <v>19</v>
      </c>
      <c r="T6" s="348">
        <v>20</v>
      </c>
      <c r="U6" s="348">
        <v>21</v>
      </c>
      <c r="V6" s="348">
        <v>22</v>
      </c>
      <c r="W6" s="348">
        <v>23</v>
      </c>
      <c r="X6" s="348">
        <v>24</v>
      </c>
      <c r="Y6" s="348">
        <v>25</v>
      </c>
    </row>
    <row r="7" spans="1:25" ht="25.5">
      <c r="A7" s="348">
        <v>1</v>
      </c>
      <c r="B7" s="349" t="s">
        <v>1126</v>
      </c>
      <c r="C7" s="350" t="s">
        <v>162</v>
      </c>
      <c r="D7" s="351" t="s">
        <v>1127</v>
      </c>
      <c r="E7" s="352" t="s">
        <v>1127</v>
      </c>
      <c r="F7" s="353">
        <v>371</v>
      </c>
      <c r="G7" s="354">
        <f>'[1]form-7'!AY8</f>
        <v>12</v>
      </c>
      <c r="H7" s="354">
        <f>'[1]form-7'!AZ8</f>
        <v>11</v>
      </c>
      <c r="I7" s="354">
        <f>'[1]form-7'!BA8</f>
        <v>1</v>
      </c>
      <c r="J7" s="355">
        <f>'[1]form-7'!H8</f>
        <v>0</v>
      </c>
      <c r="K7" s="356">
        <f>'[1]form-7'!K8</f>
        <v>1</v>
      </c>
      <c r="L7" s="356">
        <f>'[1]form-7'!N8</f>
        <v>0</v>
      </c>
      <c r="M7" s="355">
        <f>'[1]form-7'!Q8</f>
        <v>0</v>
      </c>
      <c r="N7" s="356">
        <f>'[1]form-7'!T8</f>
        <v>0</v>
      </c>
      <c r="O7" s="355">
        <f>'[1]form-7'!W8</f>
        <v>0</v>
      </c>
      <c r="P7" s="356">
        <f>'[1]form-7'!Z8</f>
        <v>0</v>
      </c>
      <c r="Q7" s="356">
        <f>'[1]form-7'!AC8</f>
        <v>0</v>
      </c>
      <c r="R7" s="357">
        <f>'[1]form-7'!AL8</f>
        <v>0</v>
      </c>
      <c r="S7" s="356">
        <f>'[1]form-7'!AO8</f>
        <v>0</v>
      </c>
      <c r="T7" s="356">
        <f>'[1]form-7'!AF8</f>
        <v>0</v>
      </c>
      <c r="U7" s="356">
        <f>'[1]form-7'!AI8</f>
        <v>0</v>
      </c>
      <c r="V7" s="348">
        <f>'[1]form-7'!AR8</f>
        <v>0</v>
      </c>
      <c r="W7" s="348">
        <f>'[1]form-7'!AU8</f>
        <v>0</v>
      </c>
      <c r="X7" s="348">
        <f>'[1]form-7'!AX8</f>
        <v>0</v>
      </c>
      <c r="Y7" s="348">
        <f>SUM(J7:X7)</f>
        <v>1</v>
      </c>
    </row>
    <row r="8" spans="1:25" ht="15.75">
      <c r="A8" s="348">
        <v>2</v>
      </c>
      <c r="B8" s="349" t="s">
        <v>1128</v>
      </c>
      <c r="C8" s="350" t="s">
        <v>163</v>
      </c>
      <c r="D8" s="351" t="s">
        <v>1127</v>
      </c>
      <c r="E8" s="352" t="s">
        <v>1127</v>
      </c>
      <c r="F8" s="353">
        <v>488</v>
      </c>
      <c r="G8" s="354">
        <f>'[1]form-7'!AY9</f>
        <v>11</v>
      </c>
      <c r="H8" s="354">
        <f>'[1]form-7'!AZ9</f>
        <v>5</v>
      </c>
      <c r="I8" s="354">
        <f>'[1]form-7'!BA9</f>
        <v>6</v>
      </c>
      <c r="J8" s="355">
        <f>'[1]form-7'!H9</f>
        <v>0</v>
      </c>
      <c r="K8" s="356">
        <f>'[1]form-7'!K9</f>
        <v>1</v>
      </c>
      <c r="L8" s="356">
        <f>'[1]form-7'!N9</f>
        <v>0</v>
      </c>
      <c r="M8" s="355">
        <f>'[1]form-7'!Q9</f>
        <v>2</v>
      </c>
      <c r="N8" s="356">
        <f>'[1]form-7'!T9</f>
        <v>1</v>
      </c>
      <c r="O8" s="355">
        <f>'[1]form-7'!W9</f>
        <v>0</v>
      </c>
      <c r="P8" s="356">
        <f>'[1]form-7'!Z9</f>
        <v>1</v>
      </c>
      <c r="Q8" s="356">
        <f>'[1]form-7'!AC9</f>
        <v>1</v>
      </c>
      <c r="R8" s="357">
        <f>'[1]form-7'!AL9</f>
        <v>0</v>
      </c>
      <c r="S8" s="356">
        <f>'[1]form-7'!AO9</f>
        <v>0</v>
      </c>
      <c r="T8" s="356">
        <f>'[1]form-7'!AF9</f>
        <v>0</v>
      </c>
      <c r="U8" s="356">
        <f>'[1]form-7'!AI9</f>
        <v>0</v>
      </c>
      <c r="V8" s="348">
        <f>'[1]form-7'!AR9</f>
        <v>0</v>
      </c>
      <c r="W8" s="348">
        <f>'[1]form-7'!AU9</f>
        <v>0</v>
      </c>
      <c r="X8" s="348">
        <f>'[1]form-7'!AX9</f>
        <v>0</v>
      </c>
      <c r="Y8" s="348">
        <f aca="true" t="shared" si="0" ref="Y8:Y71">SUM(J8:X8)</f>
        <v>6</v>
      </c>
    </row>
    <row r="9" spans="1:25" ht="15.75">
      <c r="A9" s="348">
        <v>3</v>
      </c>
      <c r="B9" s="349" t="s">
        <v>1129</v>
      </c>
      <c r="C9" s="350" t="s">
        <v>163</v>
      </c>
      <c r="D9" s="351" t="s">
        <v>1127</v>
      </c>
      <c r="E9" s="352" t="s">
        <v>1127</v>
      </c>
      <c r="F9" s="353">
        <v>418</v>
      </c>
      <c r="G9" s="354">
        <f>'[1]form-7'!AY10</f>
        <v>10</v>
      </c>
      <c r="H9" s="354">
        <f>'[1]form-7'!AZ10</f>
        <v>5</v>
      </c>
      <c r="I9" s="354">
        <f>'[1]form-7'!BA10</f>
        <v>5</v>
      </c>
      <c r="J9" s="355">
        <f>'[1]form-7'!H10</f>
        <v>0</v>
      </c>
      <c r="K9" s="356">
        <f>'[1]form-7'!K10</f>
        <v>0</v>
      </c>
      <c r="L9" s="356">
        <f>'[1]form-7'!N10</f>
        <v>0</v>
      </c>
      <c r="M9" s="355">
        <f>'[1]form-7'!Q10</f>
        <v>2</v>
      </c>
      <c r="N9" s="356">
        <f>'[1]form-7'!T10</f>
        <v>1</v>
      </c>
      <c r="O9" s="355">
        <f>'[1]form-7'!W10</f>
        <v>0</v>
      </c>
      <c r="P9" s="356">
        <f>'[1]form-7'!Z10</f>
        <v>1</v>
      </c>
      <c r="Q9" s="356">
        <f>'[1]form-7'!AC10</f>
        <v>1</v>
      </c>
      <c r="R9" s="357">
        <f>'[1]form-7'!AL10</f>
        <v>0</v>
      </c>
      <c r="S9" s="356">
        <f>'[1]form-7'!AO10</f>
        <v>0</v>
      </c>
      <c r="T9" s="356">
        <f>'[1]form-7'!AF10</f>
        <v>0</v>
      </c>
      <c r="U9" s="356">
        <f>'[1]form-7'!AI10</f>
        <v>0</v>
      </c>
      <c r="V9" s="348">
        <f>'[1]form-7'!AR10</f>
        <v>0</v>
      </c>
      <c r="W9" s="348">
        <f>'[1]form-7'!AU10</f>
        <v>0</v>
      </c>
      <c r="X9" s="348">
        <f>'[1]form-7'!AX10</f>
        <v>0</v>
      </c>
      <c r="Y9" s="348">
        <f t="shared" si="0"/>
        <v>5</v>
      </c>
    </row>
    <row r="10" spans="1:25" ht="15.75">
      <c r="A10" s="348">
        <v>4</v>
      </c>
      <c r="B10" s="349" t="s">
        <v>1130</v>
      </c>
      <c r="C10" s="350" t="s">
        <v>163</v>
      </c>
      <c r="D10" s="351" t="s">
        <v>1127</v>
      </c>
      <c r="E10" s="352" t="s">
        <v>1127</v>
      </c>
      <c r="F10" s="353">
        <v>363</v>
      </c>
      <c r="G10" s="354">
        <f>'[1]form-7'!AY11</f>
        <v>10</v>
      </c>
      <c r="H10" s="354">
        <f>'[1]form-7'!AZ11</f>
        <v>7</v>
      </c>
      <c r="I10" s="354">
        <f>'[1]form-7'!BA11</f>
        <v>3</v>
      </c>
      <c r="J10" s="355">
        <f>'[1]form-7'!H11</f>
        <v>1</v>
      </c>
      <c r="K10" s="356">
        <f>'[1]form-7'!K11</f>
        <v>0</v>
      </c>
      <c r="L10" s="356">
        <f>'[1]form-7'!N11</f>
        <v>0</v>
      </c>
      <c r="M10" s="355">
        <f>'[1]form-7'!Q11</f>
        <v>0</v>
      </c>
      <c r="N10" s="356">
        <f>'[1]form-7'!T11</f>
        <v>1</v>
      </c>
      <c r="O10" s="355">
        <f>'[1]form-7'!W11</f>
        <v>0</v>
      </c>
      <c r="P10" s="356">
        <f>'[1]form-7'!Z11</f>
        <v>1</v>
      </c>
      <c r="Q10" s="356">
        <f>'[1]form-7'!AC11</f>
        <v>0</v>
      </c>
      <c r="R10" s="357">
        <f>'[1]form-7'!AL11</f>
        <v>0</v>
      </c>
      <c r="S10" s="356">
        <f>'[1]form-7'!AO11</f>
        <v>0</v>
      </c>
      <c r="T10" s="356">
        <f>'[1]form-7'!AF11</f>
        <v>0</v>
      </c>
      <c r="U10" s="356">
        <f>'[1]form-7'!AI11</f>
        <v>0</v>
      </c>
      <c r="V10" s="348">
        <f>'[1]form-7'!AR11</f>
        <v>0</v>
      </c>
      <c r="W10" s="348">
        <f>'[1]form-7'!AU11</f>
        <v>0</v>
      </c>
      <c r="X10" s="348">
        <f>'[1]form-7'!AX11</f>
        <v>0</v>
      </c>
      <c r="Y10" s="348">
        <f t="shared" si="0"/>
        <v>3</v>
      </c>
    </row>
    <row r="11" spans="1:25" ht="15.75">
      <c r="A11" s="348">
        <v>5</v>
      </c>
      <c r="B11" s="349" t="s">
        <v>1131</v>
      </c>
      <c r="C11" s="350" t="s">
        <v>163</v>
      </c>
      <c r="D11" s="351" t="s">
        <v>1127</v>
      </c>
      <c r="E11" s="352" t="s">
        <v>1127</v>
      </c>
      <c r="F11" s="353">
        <v>93</v>
      </c>
      <c r="G11" s="354">
        <f>'[1]form-7'!AY12</f>
        <v>5</v>
      </c>
      <c r="H11" s="354">
        <f>'[1]form-7'!AZ12</f>
        <v>2</v>
      </c>
      <c r="I11" s="354">
        <f>'[1]form-7'!BA12</f>
        <v>3</v>
      </c>
      <c r="J11" s="355">
        <f>'[1]form-7'!H12</f>
        <v>1</v>
      </c>
      <c r="K11" s="356">
        <f>'[1]form-7'!K12</f>
        <v>1</v>
      </c>
      <c r="L11" s="356">
        <f>'[1]form-7'!N12</f>
        <v>0</v>
      </c>
      <c r="M11" s="355">
        <f>'[1]form-7'!Q12</f>
        <v>0</v>
      </c>
      <c r="N11" s="356">
        <f>'[1]form-7'!T12</f>
        <v>1</v>
      </c>
      <c r="O11" s="355">
        <f>'[1]form-7'!W12</f>
        <v>0</v>
      </c>
      <c r="P11" s="356">
        <f>'[1]form-7'!Z12</f>
        <v>0</v>
      </c>
      <c r="Q11" s="356">
        <f>'[1]form-7'!AC12</f>
        <v>0</v>
      </c>
      <c r="R11" s="357">
        <f>'[1]form-7'!AL12</f>
        <v>0</v>
      </c>
      <c r="S11" s="356">
        <f>'[1]form-7'!AO12</f>
        <v>0</v>
      </c>
      <c r="T11" s="356">
        <f>'[1]form-7'!AF12</f>
        <v>0</v>
      </c>
      <c r="U11" s="356">
        <f>'[1]form-7'!AI12</f>
        <v>0</v>
      </c>
      <c r="V11" s="348">
        <f>'[1]form-7'!AR12</f>
        <v>0</v>
      </c>
      <c r="W11" s="348">
        <f>'[1]form-7'!AU12</f>
        <v>0</v>
      </c>
      <c r="X11" s="348">
        <f>'[1]form-7'!AX12</f>
        <v>0</v>
      </c>
      <c r="Y11" s="348">
        <f t="shared" si="0"/>
        <v>3</v>
      </c>
    </row>
    <row r="12" spans="1:25" ht="15.75">
      <c r="A12" s="348">
        <v>6</v>
      </c>
      <c r="B12" s="349" t="s">
        <v>1132</v>
      </c>
      <c r="C12" s="350" t="s">
        <v>164</v>
      </c>
      <c r="D12" s="351" t="s">
        <v>1127</v>
      </c>
      <c r="E12" s="352" t="s">
        <v>1127</v>
      </c>
      <c r="F12" s="353">
        <v>101</v>
      </c>
      <c r="G12" s="354">
        <f>'[1]form-7'!AY13</f>
        <v>5</v>
      </c>
      <c r="H12" s="354">
        <f>'[1]form-7'!AZ13</f>
        <v>5</v>
      </c>
      <c r="I12" s="354">
        <f>'[1]form-7'!BA13</f>
        <v>0</v>
      </c>
      <c r="J12" s="355">
        <f>'[1]form-7'!H13</f>
        <v>0</v>
      </c>
      <c r="K12" s="356">
        <f>'[1]form-7'!K13</f>
        <v>0</v>
      </c>
      <c r="L12" s="356">
        <f>'[1]form-7'!N13</f>
        <v>0</v>
      </c>
      <c r="M12" s="355">
        <f>'[1]form-7'!Q13</f>
        <v>0</v>
      </c>
      <c r="N12" s="356">
        <f>'[1]form-7'!T13</f>
        <v>0</v>
      </c>
      <c r="O12" s="355">
        <f>'[1]form-7'!W13</f>
        <v>0</v>
      </c>
      <c r="P12" s="356">
        <f>'[1]form-7'!Z13</f>
        <v>0</v>
      </c>
      <c r="Q12" s="356">
        <f>'[1]form-7'!AC13</f>
        <v>0</v>
      </c>
      <c r="R12" s="357">
        <f>'[1]form-7'!AL13</f>
        <v>0</v>
      </c>
      <c r="S12" s="356">
        <f>'[1]form-7'!AO13</f>
        <v>0</v>
      </c>
      <c r="T12" s="356">
        <f>'[1]form-7'!AF13</f>
        <v>0</v>
      </c>
      <c r="U12" s="356">
        <f>'[1]form-7'!AI13</f>
        <v>0</v>
      </c>
      <c r="V12" s="348">
        <f>'[1]form-7'!AR13</f>
        <v>0</v>
      </c>
      <c r="W12" s="348">
        <f>'[1]form-7'!AU13</f>
        <v>0</v>
      </c>
      <c r="X12" s="348">
        <f>'[1]form-7'!AX13</f>
        <v>0</v>
      </c>
      <c r="Y12" s="348">
        <f t="shared" si="0"/>
        <v>0</v>
      </c>
    </row>
    <row r="13" spans="1:25" ht="15.75">
      <c r="A13" s="348">
        <v>7</v>
      </c>
      <c r="B13" s="349" t="s">
        <v>1133</v>
      </c>
      <c r="C13" s="350" t="s">
        <v>164</v>
      </c>
      <c r="D13" s="351" t="s">
        <v>1127</v>
      </c>
      <c r="E13" s="352" t="s">
        <v>1127</v>
      </c>
      <c r="F13" s="353">
        <v>253</v>
      </c>
      <c r="G13" s="354">
        <f>'[1]form-7'!AY14</f>
        <v>7</v>
      </c>
      <c r="H13" s="354">
        <f>'[1]form-7'!AZ14</f>
        <v>7</v>
      </c>
      <c r="I13" s="354">
        <f>'[1]form-7'!BA14</f>
        <v>0</v>
      </c>
      <c r="J13" s="355">
        <f>'[1]form-7'!H14</f>
        <v>0</v>
      </c>
      <c r="K13" s="356">
        <f>'[1]form-7'!K14</f>
        <v>0</v>
      </c>
      <c r="L13" s="356">
        <f>'[1]form-7'!N14</f>
        <v>0</v>
      </c>
      <c r="M13" s="355">
        <f>'[1]form-7'!Q14</f>
        <v>0</v>
      </c>
      <c r="N13" s="356">
        <f>'[1]form-7'!T14</f>
        <v>0</v>
      </c>
      <c r="O13" s="355">
        <f>'[1]form-7'!W14</f>
        <v>0</v>
      </c>
      <c r="P13" s="356">
        <f>'[1]form-7'!Z14</f>
        <v>0</v>
      </c>
      <c r="Q13" s="356">
        <f>'[1]form-7'!AC14</f>
        <v>0</v>
      </c>
      <c r="R13" s="357">
        <f>'[1]form-7'!AL14</f>
        <v>0</v>
      </c>
      <c r="S13" s="356">
        <f>'[1]form-7'!AO14</f>
        <v>0</v>
      </c>
      <c r="T13" s="356">
        <f>'[1]form-7'!AF14</f>
        <v>0</v>
      </c>
      <c r="U13" s="356">
        <f>'[1]form-7'!AI14</f>
        <v>0</v>
      </c>
      <c r="V13" s="348">
        <f>'[1]form-7'!AR14</f>
        <v>0</v>
      </c>
      <c r="W13" s="348">
        <f>'[1]form-7'!AU14</f>
        <v>0</v>
      </c>
      <c r="X13" s="348">
        <f>'[1]form-7'!AX14</f>
        <v>0</v>
      </c>
      <c r="Y13" s="348">
        <f t="shared" si="0"/>
        <v>0</v>
      </c>
    </row>
    <row r="14" spans="1:25" ht="15.75">
      <c r="A14" s="348">
        <v>8</v>
      </c>
      <c r="B14" s="349" t="s">
        <v>1134</v>
      </c>
      <c r="C14" s="350" t="s">
        <v>163</v>
      </c>
      <c r="D14" s="351" t="s">
        <v>1127</v>
      </c>
      <c r="E14" s="352" t="s">
        <v>1127</v>
      </c>
      <c r="F14" s="353">
        <v>349</v>
      </c>
      <c r="G14" s="354">
        <f>'[1]form-7'!AY15</f>
        <v>11</v>
      </c>
      <c r="H14" s="354">
        <f>'[1]form-7'!AZ15</f>
        <v>9</v>
      </c>
      <c r="I14" s="354">
        <f>'[1]form-7'!BA15</f>
        <v>2</v>
      </c>
      <c r="J14" s="355">
        <f>'[1]form-7'!H15</f>
        <v>0</v>
      </c>
      <c r="K14" s="356">
        <f>'[1]form-7'!K15</f>
        <v>0</v>
      </c>
      <c r="L14" s="356">
        <f>'[1]form-7'!N15</f>
        <v>0</v>
      </c>
      <c r="M14" s="355">
        <f>'[1]form-7'!Q15</f>
        <v>0</v>
      </c>
      <c r="N14" s="356">
        <f>'[1]form-7'!T15</f>
        <v>1</v>
      </c>
      <c r="O14" s="355">
        <f>'[1]form-7'!W15</f>
        <v>0</v>
      </c>
      <c r="P14" s="356">
        <f>'[1]form-7'!Z15</f>
        <v>1</v>
      </c>
      <c r="Q14" s="356">
        <f>'[1]form-7'!AC15</f>
        <v>0</v>
      </c>
      <c r="R14" s="357">
        <f>'[1]form-7'!AL15</f>
        <v>0</v>
      </c>
      <c r="S14" s="356">
        <f>'[1]form-7'!AO15</f>
        <v>0</v>
      </c>
      <c r="T14" s="356">
        <f>'[1]form-7'!AF15</f>
        <v>0</v>
      </c>
      <c r="U14" s="356">
        <f>'[1]form-7'!AI15</f>
        <v>0</v>
      </c>
      <c r="V14" s="348">
        <f>'[1]form-7'!AR15</f>
        <v>0</v>
      </c>
      <c r="W14" s="348">
        <f>'[1]form-7'!AU15</f>
        <v>0</v>
      </c>
      <c r="X14" s="348">
        <f>'[1]form-7'!AX15</f>
        <v>0</v>
      </c>
      <c r="Y14" s="348">
        <f t="shared" si="0"/>
        <v>2</v>
      </c>
    </row>
    <row r="15" spans="1:25" ht="15.75">
      <c r="A15" s="348">
        <v>9</v>
      </c>
      <c r="B15" s="349" t="s">
        <v>1135</v>
      </c>
      <c r="C15" s="350" t="s">
        <v>162</v>
      </c>
      <c r="D15" s="351" t="s">
        <v>1127</v>
      </c>
      <c r="E15" s="352" t="s">
        <v>1127</v>
      </c>
      <c r="F15" s="353">
        <v>125</v>
      </c>
      <c r="G15" s="354">
        <f>'[1]form-7'!AY16</f>
        <v>7</v>
      </c>
      <c r="H15" s="354">
        <f>'[1]form-7'!AZ16</f>
        <v>4</v>
      </c>
      <c r="I15" s="354">
        <f>'[1]form-7'!BA16</f>
        <v>3</v>
      </c>
      <c r="J15" s="355">
        <f>'[1]form-7'!H16</f>
        <v>0</v>
      </c>
      <c r="K15" s="356">
        <f>'[1]form-7'!K16</f>
        <v>1</v>
      </c>
      <c r="L15" s="356">
        <f>'[1]form-7'!N16</f>
        <v>0</v>
      </c>
      <c r="M15" s="355">
        <f>'[1]form-7'!Q16</f>
        <v>0</v>
      </c>
      <c r="N15" s="356">
        <f>'[1]form-7'!T16</f>
        <v>1</v>
      </c>
      <c r="O15" s="355">
        <f>'[1]form-7'!W16</f>
        <v>0</v>
      </c>
      <c r="P15" s="356">
        <f>'[1]form-7'!Z16</f>
        <v>1</v>
      </c>
      <c r="Q15" s="356">
        <f>'[1]form-7'!AC16</f>
        <v>0</v>
      </c>
      <c r="R15" s="357">
        <f>'[1]form-7'!AL16</f>
        <v>0</v>
      </c>
      <c r="S15" s="356">
        <f>'[1]form-7'!AO16</f>
        <v>0</v>
      </c>
      <c r="T15" s="356">
        <f>'[1]form-7'!AF16</f>
        <v>0</v>
      </c>
      <c r="U15" s="356">
        <f>'[1]form-7'!AI16</f>
        <v>0</v>
      </c>
      <c r="V15" s="348">
        <f>'[1]form-7'!AR16</f>
        <v>0</v>
      </c>
      <c r="W15" s="348">
        <f>'[1]form-7'!AU16</f>
        <v>0</v>
      </c>
      <c r="X15" s="348">
        <f>'[1]form-7'!AX16</f>
        <v>0</v>
      </c>
      <c r="Y15" s="348">
        <f t="shared" si="0"/>
        <v>3</v>
      </c>
    </row>
    <row r="16" spans="1:25" ht="15.75">
      <c r="A16" s="348">
        <v>10</v>
      </c>
      <c r="B16" s="349" t="s">
        <v>1136</v>
      </c>
      <c r="C16" s="350" t="s">
        <v>162</v>
      </c>
      <c r="D16" s="351" t="s">
        <v>1127</v>
      </c>
      <c r="E16" s="352" t="s">
        <v>1127</v>
      </c>
      <c r="F16" s="353">
        <v>177</v>
      </c>
      <c r="G16" s="354">
        <f>'[1]form-7'!AY17</f>
        <v>7</v>
      </c>
      <c r="H16" s="354">
        <f>'[1]form-7'!AZ17</f>
        <v>6</v>
      </c>
      <c r="I16" s="354">
        <f>'[1]form-7'!BA17</f>
        <v>1</v>
      </c>
      <c r="J16" s="355">
        <f>'[1]form-7'!H17</f>
        <v>0</v>
      </c>
      <c r="K16" s="356">
        <f>'[1]form-7'!K17</f>
        <v>0</v>
      </c>
      <c r="L16" s="356">
        <f>'[1]form-7'!N17</f>
        <v>0</v>
      </c>
      <c r="M16" s="355">
        <f>'[1]form-7'!Q17</f>
        <v>0</v>
      </c>
      <c r="N16" s="356">
        <f>'[1]form-7'!T17</f>
        <v>0</v>
      </c>
      <c r="O16" s="355">
        <f>'[1]form-7'!W17</f>
        <v>0</v>
      </c>
      <c r="P16" s="356">
        <f>'[1]form-7'!Z17</f>
        <v>1</v>
      </c>
      <c r="Q16" s="356">
        <f>'[1]form-7'!AC17</f>
        <v>0</v>
      </c>
      <c r="R16" s="357">
        <f>'[1]form-7'!AL17</f>
        <v>0</v>
      </c>
      <c r="S16" s="356">
        <f>'[1]form-7'!AO17</f>
        <v>0</v>
      </c>
      <c r="T16" s="356">
        <f>'[1]form-7'!AF17</f>
        <v>0</v>
      </c>
      <c r="U16" s="356">
        <f>'[1]form-7'!AI17</f>
        <v>0</v>
      </c>
      <c r="V16" s="348">
        <f>'[1]form-7'!AR17</f>
        <v>0</v>
      </c>
      <c r="W16" s="348">
        <f>'[1]form-7'!AU17</f>
        <v>0</v>
      </c>
      <c r="X16" s="348">
        <f>'[1]form-7'!AX17</f>
        <v>0</v>
      </c>
      <c r="Y16" s="348">
        <f t="shared" si="0"/>
        <v>1</v>
      </c>
    </row>
    <row r="17" spans="1:25" ht="15.75">
      <c r="A17" s="348">
        <v>11</v>
      </c>
      <c r="B17" s="349" t="s">
        <v>1137</v>
      </c>
      <c r="C17" s="350" t="s">
        <v>163</v>
      </c>
      <c r="D17" s="351" t="s">
        <v>1127</v>
      </c>
      <c r="E17" s="352" t="s">
        <v>1127</v>
      </c>
      <c r="F17" s="353">
        <v>62</v>
      </c>
      <c r="G17" s="354">
        <f>'[1]form-7'!AY18</f>
        <v>7</v>
      </c>
      <c r="H17" s="354">
        <f>'[1]form-7'!AZ18</f>
        <v>6</v>
      </c>
      <c r="I17" s="354">
        <f>'[1]form-7'!BA18</f>
        <v>1</v>
      </c>
      <c r="J17" s="355">
        <f>'[1]form-7'!H18</f>
        <v>0</v>
      </c>
      <c r="K17" s="356">
        <f>'[1]form-7'!K18</f>
        <v>0</v>
      </c>
      <c r="L17" s="356">
        <f>'[1]form-7'!N18</f>
        <v>1</v>
      </c>
      <c r="M17" s="355">
        <f>'[1]form-7'!Q18</f>
        <v>0</v>
      </c>
      <c r="N17" s="356">
        <f>'[1]form-7'!T18</f>
        <v>0</v>
      </c>
      <c r="O17" s="355">
        <f>'[1]form-7'!W18</f>
        <v>0</v>
      </c>
      <c r="P17" s="356">
        <f>'[1]form-7'!Z18</f>
        <v>0</v>
      </c>
      <c r="Q17" s="356">
        <f>'[1]form-7'!AC18</f>
        <v>0</v>
      </c>
      <c r="R17" s="357">
        <f>'[1]form-7'!AL18</f>
        <v>0</v>
      </c>
      <c r="S17" s="356">
        <f>'[1]form-7'!AO18</f>
        <v>0</v>
      </c>
      <c r="T17" s="356">
        <f>'[1]form-7'!AF18</f>
        <v>0</v>
      </c>
      <c r="U17" s="356">
        <f>'[1]form-7'!AI18</f>
        <v>0</v>
      </c>
      <c r="V17" s="348">
        <f>'[1]form-7'!AR18</f>
        <v>0</v>
      </c>
      <c r="W17" s="348">
        <f>'[1]form-7'!AU18</f>
        <v>0</v>
      </c>
      <c r="X17" s="348">
        <f>'[1]form-7'!AX18</f>
        <v>0</v>
      </c>
      <c r="Y17" s="348">
        <f t="shared" si="0"/>
        <v>1</v>
      </c>
    </row>
    <row r="18" spans="1:25" ht="15.75">
      <c r="A18" s="348">
        <v>12</v>
      </c>
      <c r="B18" s="349" t="s">
        <v>1138</v>
      </c>
      <c r="C18" s="350" t="s">
        <v>164</v>
      </c>
      <c r="D18" s="351" t="s">
        <v>1127</v>
      </c>
      <c r="E18" s="352" t="s">
        <v>1127</v>
      </c>
      <c r="F18" s="353">
        <v>58</v>
      </c>
      <c r="G18" s="354">
        <f>'[1]form-7'!AY19</f>
        <v>7</v>
      </c>
      <c r="H18" s="354">
        <f>'[1]form-7'!AZ19</f>
        <v>7</v>
      </c>
      <c r="I18" s="354">
        <f>'[1]form-7'!BA19</f>
        <v>0</v>
      </c>
      <c r="J18" s="355">
        <f>'[1]form-7'!H19</f>
        <v>0</v>
      </c>
      <c r="K18" s="356">
        <f>'[1]form-7'!K19</f>
        <v>0</v>
      </c>
      <c r="L18" s="356">
        <f>'[1]form-7'!N19</f>
        <v>0</v>
      </c>
      <c r="M18" s="355">
        <f>'[1]form-7'!Q19</f>
        <v>0</v>
      </c>
      <c r="N18" s="356">
        <f>'[1]form-7'!T19</f>
        <v>0</v>
      </c>
      <c r="O18" s="355">
        <f>'[1]form-7'!W19</f>
        <v>0</v>
      </c>
      <c r="P18" s="356">
        <f>'[1]form-7'!Z19</f>
        <v>0</v>
      </c>
      <c r="Q18" s="356">
        <f>'[1]form-7'!AC19</f>
        <v>0</v>
      </c>
      <c r="R18" s="357">
        <f>'[1]form-7'!AL19</f>
        <v>0</v>
      </c>
      <c r="S18" s="356">
        <f>'[1]form-7'!AO19</f>
        <v>0</v>
      </c>
      <c r="T18" s="356">
        <f>'[1]form-7'!AF19</f>
        <v>0</v>
      </c>
      <c r="U18" s="356">
        <f>'[1]form-7'!AI19</f>
        <v>0</v>
      </c>
      <c r="V18" s="348">
        <f>'[1]form-7'!AR19</f>
        <v>0</v>
      </c>
      <c r="W18" s="348">
        <f>'[1]form-7'!AU19</f>
        <v>0</v>
      </c>
      <c r="X18" s="348">
        <f>'[1]form-7'!AX19</f>
        <v>0</v>
      </c>
      <c r="Y18" s="348">
        <f t="shared" si="0"/>
        <v>0</v>
      </c>
    </row>
    <row r="19" spans="1:25" ht="15.75">
      <c r="A19" s="348">
        <v>13</v>
      </c>
      <c r="B19" s="349" t="s">
        <v>1139</v>
      </c>
      <c r="C19" s="350" t="s">
        <v>164</v>
      </c>
      <c r="D19" s="351" t="s">
        <v>1127</v>
      </c>
      <c r="E19" s="352" t="s">
        <v>1127</v>
      </c>
      <c r="F19" s="353">
        <v>194</v>
      </c>
      <c r="G19" s="354">
        <f>'[1]form-7'!AY20</f>
        <v>7</v>
      </c>
      <c r="H19" s="354">
        <f>'[1]form-7'!AZ20</f>
        <v>7</v>
      </c>
      <c r="I19" s="354">
        <f>'[1]form-7'!BA20</f>
        <v>0</v>
      </c>
      <c r="J19" s="355">
        <f>'[1]form-7'!H20</f>
        <v>0</v>
      </c>
      <c r="K19" s="356">
        <f>'[1]form-7'!K20</f>
        <v>0</v>
      </c>
      <c r="L19" s="356">
        <f>'[1]form-7'!N20</f>
        <v>0</v>
      </c>
      <c r="M19" s="355">
        <f>'[1]form-7'!Q20</f>
        <v>0</v>
      </c>
      <c r="N19" s="356">
        <f>'[1]form-7'!T20</f>
        <v>0</v>
      </c>
      <c r="O19" s="355">
        <f>'[1]form-7'!W20</f>
        <v>0</v>
      </c>
      <c r="P19" s="356">
        <f>'[1]form-7'!Z20</f>
        <v>0</v>
      </c>
      <c r="Q19" s="356">
        <f>'[1]form-7'!AC20</f>
        <v>0</v>
      </c>
      <c r="R19" s="357">
        <f>'[1]form-7'!AL20</f>
        <v>0</v>
      </c>
      <c r="S19" s="356">
        <f>'[1]form-7'!AO20</f>
        <v>0</v>
      </c>
      <c r="T19" s="356">
        <f>'[1]form-7'!AF20</f>
        <v>0</v>
      </c>
      <c r="U19" s="356">
        <f>'[1]form-7'!AI20</f>
        <v>0</v>
      </c>
      <c r="V19" s="348">
        <f>'[1]form-7'!AR20</f>
        <v>0</v>
      </c>
      <c r="W19" s="348">
        <f>'[1]form-7'!AU20</f>
        <v>0</v>
      </c>
      <c r="X19" s="348">
        <f>'[1]form-7'!AX20</f>
        <v>0</v>
      </c>
      <c r="Y19" s="348">
        <f t="shared" si="0"/>
        <v>0</v>
      </c>
    </row>
    <row r="20" spans="1:25" ht="15.75">
      <c r="A20" s="348">
        <v>14</v>
      </c>
      <c r="B20" s="358" t="s">
        <v>1140</v>
      </c>
      <c r="C20" s="350" t="s">
        <v>164</v>
      </c>
      <c r="D20" s="351" t="s">
        <v>1127</v>
      </c>
      <c r="E20" s="359" t="s">
        <v>1127</v>
      </c>
      <c r="F20" s="353">
        <v>360</v>
      </c>
      <c r="G20" s="354">
        <f>'[1]form-7'!AY21</f>
        <v>9</v>
      </c>
      <c r="H20" s="354">
        <f>'[1]form-7'!AZ21</f>
        <v>9</v>
      </c>
      <c r="I20" s="354">
        <f>'[1]form-7'!BA21</f>
        <v>0</v>
      </c>
      <c r="J20" s="355">
        <f>'[1]form-7'!H21</f>
        <v>0</v>
      </c>
      <c r="K20" s="356">
        <f>'[1]form-7'!K21</f>
        <v>0</v>
      </c>
      <c r="L20" s="356">
        <f>'[1]form-7'!N21</f>
        <v>0</v>
      </c>
      <c r="M20" s="355">
        <f>'[1]form-7'!Q21</f>
        <v>0</v>
      </c>
      <c r="N20" s="356">
        <f>'[1]form-7'!T21</f>
        <v>0</v>
      </c>
      <c r="O20" s="355">
        <f>'[1]form-7'!W21</f>
        <v>0</v>
      </c>
      <c r="P20" s="356">
        <f>'[1]form-7'!Z21</f>
        <v>0</v>
      </c>
      <c r="Q20" s="356">
        <f>'[1]form-7'!AC21</f>
        <v>0</v>
      </c>
      <c r="R20" s="357">
        <f>'[1]form-7'!AL21</f>
        <v>0</v>
      </c>
      <c r="S20" s="356">
        <f>'[1]form-7'!AO21</f>
        <v>0</v>
      </c>
      <c r="T20" s="356">
        <f>'[1]form-7'!AF21</f>
        <v>0</v>
      </c>
      <c r="U20" s="356">
        <f>'[1]form-7'!AI21</f>
        <v>0</v>
      </c>
      <c r="V20" s="348">
        <f>'[1]form-7'!AR21</f>
        <v>0</v>
      </c>
      <c r="W20" s="348">
        <f>'[1]form-7'!AU21</f>
        <v>0</v>
      </c>
      <c r="X20" s="348">
        <f>'[1]form-7'!AX21</f>
        <v>0</v>
      </c>
      <c r="Y20" s="348">
        <f t="shared" si="0"/>
        <v>0</v>
      </c>
    </row>
    <row r="21" spans="1:25" ht="15.75">
      <c r="A21" s="348">
        <v>15</v>
      </c>
      <c r="B21" s="349" t="s">
        <v>1141</v>
      </c>
      <c r="C21" s="350" t="s">
        <v>203</v>
      </c>
      <c r="D21" s="351" t="s">
        <v>1127</v>
      </c>
      <c r="E21" s="352" t="s">
        <v>1127</v>
      </c>
      <c r="F21" s="353">
        <v>326</v>
      </c>
      <c r="G21" s="354">
        <f>'[1]form-7'!AY22</f>
        <v>7</v>
      </c>
      <c r="H21" s="354">
        <f>'[1]form-7'!AZ22</f>
        <v>5</v>
      </c>
      <c r="I21" s="354">
        <f>'[1]form-7'!BA22</f>
        <v>2</v>
      </c>
      <c r="J21" s="355">
        <f>'[1]form-7'!H22</f>
        <v>1</v>
      </c>
      <c r="K21" s="356">
        <f>'[1]form-7'!K22</f>
        <v>0</v>
      </c>
      <c r="L21" s="356">
        <f>'[1]form-7'!N22</f>
        <v>0</v>
      </c>
      <c r="M21" s="355">
        <f>'[1]form-7'!Q22</f>
        <v>0</v>
      </c>
      <c r="N21" s="356">
        <f>'[1]form-7'!T22</f>
        <v>0</v>
      </c>
      <c r="O21" s="355">
        <f>'[1]form-7'!W22</f>
        <v>0</v>
      </c>
      <c r="P21" s="356">
        <f>'[1]form-7'!Z22</f>
        <v>0</v>
      </c>
      <c r="Q21" s="356">
        <f>'[1]form-7'!AC22</f>
        <v>1</v>
      </c>
      <c r="R21" s="357">
        <f>'[1]form-7'!AL22</f>
        <v>0</v>
      </c>
      <c r="S21" s="356">
        <f>'[1]form-7'!AO22</f>
        <v>0</v>
      </c>
      <c r="T21" s="356">
        <f>'[1]form-7'!AF22</f>
        <v>0</v>
      </c>
      <c r="U21" s="356">
        <f>'[1]form-7'!AI22</f>
        <v>0</v>
      </c>
      <c r="V21" s="348">
        <f>'[1]form-7'!AR22</f>
        <v>0</v>
      </c>
      <c r="W21" s="348">
        <f>'[1]form-7'!AU22</f>
        <v>0</v>
      </c>
      <c r="X21" s="348">
        <f>'[1]form-7'!AX22</f>
        <v>0</v>
      </c>
      <c r="Y21" s="348">
        <f t="shared" si="0"/>
        <v>2</v>
      </c>
    </row>
    <row r="22" spans="1:25" ht="15.75">
      <c r="A22" s="348">
        <v>16</v>
      </c>
      <c r="B22" s="349" t="s">
        <v>1142</v>
      </c>
      <c r="C22" s="350" t="s">
        <v>164</v>
      </c>
      <c r="D22" s="351" t="s">
        <v>1127</v>
      </c>
      <c r="E22" s="352" t="s">
        <v>1127</v>
      </c>
      <c r="F22" s="353">
        <v>146</v>
      </c>
      <c r="G22" s="354">
        <f>'[1]form-7'!AY23</f>
        <v>7</v>
      </c>
      <c r="H22" s="354">
        <f>'[1]form-7'!AZ23</f>
        <v>7</v>
      </c>
      <c r="I22" s="354">
        <f>'[1]form-7'!BA23</f>
        <v>0</v>
      </c>
      <c r="J22" s="355">
        <f>'[1]form-7'!H23</f>
        <v>0</v>
      </c>
      <c r="K22" s="356">
        <f>'[1]form-7'!K23</f>
        <v>0</v>
      </c>
      <c r="L22" s="356">
        <f>'[1]form-7'!N23</f>
        <v>0</v>
      </c>
      <c r="M22" s="355">
        <f>'[1]form-7'!Q23</f>
        <v>0</v>
      </c>
      <c r="N22" s="356">
        <f>'[1]form-7'!T23</f>
        <v>0</v>
      </c>
      <c r="O22" s="355">
        <f>'[1]form-7'!W23</f>
        <v>0</v>
      </c>
      <c r="P22" s="356">
        <f>'[1]form-7'!Z23</f>
        <v>0</v>
      </c>
      <c r="Q22" s="356">
        <f>'[1]form-7'!AC23</f>
        <v>0</v>
      </c>
      <c r="R22" s="357">
        <f>'[1]form-7'!AL23</f>
        <v>0</v>
      </c>
      <c r="S22" s="356">
        <f>'[1]form-7'!AO23</f>
        <v>0</v>
      </c>
      <c r="T22" s="356">
        <f>'[1]form-7'!AF23</f>
        <v>0</v>
      </c>
      <c r="U22" s="356">
        <f>'[1]form-7'!AI23</f>
        <v>0</v>
      </c>
      <c r="V22" s="348">
        <f>'[1]form-7'!AR23</f>
        <v>0</v>
      </c>
      <c r="W22" s="348">
        <f>'[1]form-7'!AU23</f>
        <v>0</v>
      </c>
      <c r="X22" s="348">
        <f>'[1]form-7'!AX23</f>
        <v>0</v>
      </c>
      <c r="Y22" s="348">
        <f t="shared" si="0"/>
        <v>0</v>
      </c>
    </row>
    <row r="23" spans="1:25" ht="15.75">
      <c r="A23" s="348">
        <v>17</v>
      </c>
      <c r="B23" s="349" t="s">
        <v>1143</v>
      </c>
      <c r="C23" s="350" t="s">
        <v>203</v>
      </c>
      <c r="D23" s="351" t="s">
        <v>1127</v>
      </c>
      <c r="E23" s="352" t="s">
        <v>1127</v>
      </c>
      <c r="F23" s="353">
        <v>103</v>
      </c>
      <c r="G23" s="354">
        <f>'[1]form-7'!AY24</f>
        <v>5</v>
      </c>
      <c r="H23" s="354">
        <f>'[1]form-7'!AZ24</f>
        <v>5</v>
      </c>
      <c r="I23" s="354">
        <f>'[1]form-7'!BA24</f>
        <v>0</v>
      </c>
      <c r="J23" s="355">
        <f>'[1]form-7'!H24</f>
        <v>0</v>
      </c>
      <c r="K23" s="356">
        <f>'[1]form-7'!K24</f>
        <v>0</v>
      </c>
      <c r="L23" s="356">
        <f>'[1]form-7'!N24</f>
        <v>0</v>
      </c>
      <c r="M23" s="355">
        <f>'[1]form-7'!Q24</f>
        <v>0</v>
      </c>
      <c r="N23" s="356">
        <f>'[1]form-7'!T24</f>
        <v>0</v>
      </c>
      <c r="O23" s="355">
        <f>'[1]form-7'!W24</f>
        <v>0</v>
      </c>
      <c r="P23" s="356">
        <f>'[1]form-7'!Z24</f>
        <v>0</v>
      </c>
      <c r="Q23" s="356">
        <f>'[1]form-7'!AC24</f>
        <v>0</v>
      </c>
      <c r="R23" s="357">
        <f>'[1]form-7'!AL24</f>
        <v>0</v>
      </c>
      <c r="S23" s="356">
        <f>'[1]form-7'!AO24</f>
        <v>0</v>
      </c>
      <c r="T23" s="356">
        <f>'[1]form-7'!AF24</f>
        <v>0</v>
      </c>
      <c r="U23" s="356">
        <f>'[1]form-7'!AI24</f>
        <v>0</v>
      </c>
      <c r="V23" s="348">
        <f>'[1]form-7'!AR24</f>
        <v>0</v>
      </c>
      <c r="W23" s="348">
        <f>'[1]form-7'!AU24</f>
        <v>0</v>
      </c>
      <c r="X23" s="348">
        <f>'[1]form-7'!AX24</f>
        <v>0</v>
      </c>
      <c r="Y23" s="348">
        <f t="shared" si="0"/>
        <v>0</v>
      </c>
    </row>
    <row r="24" spans="1:25" ht="15.75">
      <c r="A24" s="348">
        <v>18</v>
      </c>
      <c r="B24" s="360" t="s">
        <v>1144</v>
      </c>
      <c r="C24" s="361" t="s">
        <v>164</v>
      </c>
      <c r="D24" s="351" t="s">
        <v>1127</v>
      </c>
      <c r="E24" s="362" t="s">
        <v>1145</v>
      </c>
      <c r="F24" s="363">
        <v>278</v>
      </c>
      <c r="G24" s="354">
        <f>'[1]form-7'!AY25</f>
        <v>11</v>
      </c>
      <c r="H24" s="354">
        <f>'[1]form-7'!AZ25</f>
        <v>11</v>
      </c>
      <c r="I24" s="354">
        <f>'[1]form-7'!BA25</f>
        <v>0</v>
      </c>
      <c r="J24" s="355">
        <f>'[1]form-7'!H25</f>
        <v>0</v>
      </c>
      <c r="K24" s="356">
        <f>'[1]form-7'!K25</f>
        <v>0</v>
      </c>
      <c r="L24" s="356">
        <f>'[1]form-7'!N25</f>
        <v>0</v>
      </c>
      <c r="M24" s="355">
        <f>'[1]form-7'!Q25</f>
        <v>0</v>
      </c>
      <c r="N24" s="356">
        <f>'[1]form-7'!T25</f>
        <v>0</v>
      </c>
      <c r="O24" s="355">
        <f>'[1]form-7'!W25</f>
        <v>0</v>
      </c>
      <c r="P24" s="356">
        <f>'[1]form-7'!Z25</f>
        <v>0</v>
      </c>
      <c r="Q24" s="356">
        <f>'[1]form-7'!AC25</f>
        <v>0</v>
      </c>
      <c r="R24" s="357">
        <f>'[1]form-7'!AL25</f>
        <v>0</v>
      </c>
      <c r="S24" s="356">
        <f>'[1]form-7'!AO25</f>
        <v>0</v>
      </c>
      <c r="T24" s="356">
        <f>'[1]form-7'!AF25</f>
        <v>0</v>
      </c>
      <c r="U24" s="356">
        <f>'[1]form-7'!AI25</f>
        <v>0</v>
      </c>
      <c r="V24" s="348">
        <f>'[1]form-7'!AR25</f>
        <v>0</v>
      </c>
      <c r="W24" s="348">
        <f>'[1]form-7'!AU25</f>
        <v>0</v>
      </c>
      <c r="X24" s="348">
        <f>'[1]form-7'!AX25</f>
        <v>0</v>
      </c>
      <c r="Y24" s="348">
        <f t="shared" si="0"/>
        <v>0</v>
      </c>
    </row>
    <row r="25" spans="1:25" ht="15.75">
      <c r="A25" s="348">
        <v>19</v>
      </c>
      <c r="B25" s="349" t="s">
        <v>1146</v>
      </c>
      <c r="C25" s="350" t="s">
        <v>164</v>
      </c>
      <c r="D25" s="351" t="s">
        <v>1127</v>
      </c>
      <c r="E25" s="352" t="s">
        <v>1145</v>
      </c>
      <c r="F25" s="353">
        <v>308</v>
      </c>
      <c r="G25" s="354">
        <f>'[1]form-7'!AY26</f>
        <v>7</v>
      </c>
      <c r="H25" s="354">
        <f>'[1]form-7'!AZ26</f>
        <v>6</v>
      </c>
      <c r="I25" s="354">
        <f>'[1]form-7'!BA26</f>
        <v>1</v>
      </c>
      <c r="J25" s="355">
        <f>'[1]form-7'!H26</f>
        <v>0</v>
      </c>
      <c r="K25" s="356">
        <f>'[1]form-7'!K26</f>
        <v>0</v>
      </c>
      <c r="L25" s="356">
        <f>'[1]form-7'!N26</f>
        <v>0</v>
      </c>
      <c r="M25" s="355">
        <f>'[1]form-7'!Q26</f>
        <v>0</v>
      </c>
      <c r="N25" s="356">
        <f>'[1]form-7'!T26</f>
        <v>0</v>
      </c>
      <c r="O25" s="355">
        <f>'[1]form-7'!W26</f>
        <v>0</v>
      </c>
      <c r="P25" s="356">
        <f>'[1]form-7'!Z26</f>
        <v>1</v>
      </c>
      <c r="Q25" s="356">
        <f>'[1]form-7'!AC26</f>
        <v>0</v>
      </c>
      <c r="R25" s="357">
        <f>'[1]form-7'!AL26</f>
        <v>0</v>
      </c>
      <c r="S25" s="356">
        <f>'[1]form-7'!AO26</f>
        <v>0</v>
      </c>
      <c r="T25" s="356">
        <f>'[1]form-7'!AF26</f>
        <v>0</v>
      </c>
      <c r="U25" s="356">
        <f>'[1]form-7'!AI26</f>
        <v>0</v>
      </c>
      <c r="V25" s="348">
        <f>'[1]form-7'!AR26</f>
        <v>0</v>
      </c>
      <c r="W25" s="348">
        <f>'[1]form-7'!AU26</f>
        <v>0</v>
      </c>
      <c r="X25" s="348">
        <f>'[1]form-7'!AX26</f>
        <v>0</v>
      </c>
      <c r="Y25" s="348">
        <f t="shared" si="0"/>
        <v>1</v>
      </c>
    </row>
    <row r="26" spans="1:25" ht="15.75">
      <c r="A26" s="348">
        <v>20</v>
      </c>
      <c r="B26" s="349" t="s">
        <v>1147</v>
      </c>
      <c r="C26" s="350" t="s">
        <v>164</v>
      </c>
      <c r="D26" s="351" t="s">
        <v>1127</v>
      </c>
      <c r="E26" s="352" t="s">
        <v>1145</v>
      </c>
      <c r="F26" s="353">
        <v>210</v>
      </c>
      <c r="G26" s="354">
        <f>'[1]form-7'!AY27</f>
        <v>8</v>
      </c>
      <c r="H26" s="354">
        <f>'[1]form-7'!AZ27</f>
        <v>8</v>
      </c>
      <c r="I26" s="354">
        <f>'[1]form-7'!BA27</f>
        <v>0</v>
      </c>
      <c r="J26" s="355">
        <f>'[1]form-7'!H27</f>
        <v>0</v>
      </c>
      <c r="K26" s="356">
        <f>'[1]form-7'!K27</f>
        <v>0</v>
      </c>
      <c r="L26" s="356">
        <f>'[1]form-7'!N27</f>
        <v>0</v>
      </c>
      <c r="M26" s="355">
        <f>'[1]form-7'!Q27</f>
        <v>0</v>
      </c>
      <c r="N26" s="356">
        <f>'[1]form-7'!T27</f>
        <v>0</v>
      </c>
      <c r="O26" s="355">
        <f>'[1]form-7'!W27</f>
        <v>0</v>
      </c>
      <c r="P26" s="356">
        <f>'[1]form-7'!Z27</f>
        <v>0</v>
      </c>
      <c r="Q26" s="356">
        <f>'[1]form-7'!AC27</f>
        <v>0</v>
      </c>
      <c r="R26" s="357">
        <f>'[1]form-7'!AL27</f>
        <v>0</v>
      </c>
      <c r="S26" s="356">
        <f>'[1]form-7'!AO27</f>
        <v>0</v>
      </c>
      <c r="T26" s="356">
        <f>'[1]form-7'!AF27</f>
        <v>0</v>
      </c>
      <c r="U26" s="356">
        <f>'[1]form-7'!AI27</f>
        <v>0</v>
      </c>
      <c r="V26" s="348">
        <f>'[1]form-7'!AR27</f>
        <v>0</v>
      </c>
      <c r="W26" s="348">
        <f>'[1]form-7'!AU27</f>
        <v>0</v>
      </c>
      <c r="X26" s="348">
        <f>'[1]form-7'!AX27</f>
        <v>0</v>
      </c>
      <c r="Y26" s="348">
        <f t="shared" si="0"/>
        <v>0</v>
      </c>
    </row>
    <row r="27" spans="1:25" ht="15.75">
      <c r="A27" s="348">
        <v>21</v>
      </c>
      <c r="B27" s="349" t="s">
        <v>1148</v>
      </c>
      <c r="C27" s="350" t="s">
        <v>164</v>
      </c>
      <c r="D27" s="351" t="s">
        <v>1127</v>
      </c>
      <c r="E27" s="352" t="s">
        <v>1145</v>
      </c>
      <c r="F27" s="353">
        <v>234</v>
      </c>
      <c r="G27" s="354">
        <f>'[1]form-7'!AY28</f>
        <v>8</v>
      </c>
      <c r="H27" s="354">
        <f>'[1]form-7'!AZ28</f>
        <v>7</v>
      </c>
      <c r="I27" s="354">
        <f>'[1]form-7'!BA28</f>
        <v>1</v>
      </c>
      <c r="J27" s="355">
        <f>'[1]form-7'!H28</f>
        <v>0</v>
      </c>
      <c r="K27" s="356">
        <f>'[1]form-7'!K28</f>
        <v>0</v>
      </c>
      <c r="L27" s="356">
        <f>'[1]form-7'!N28</f>
        <v>0</v>
      </c>
      <c r="M27" s="355">
        <f>'[1]form-7'!Q28</f>
        <v>0</v>
      </c>
      <c r="N27" s="356">
        <f>'[1]form-7'!T28</f>
        <v>0</v>
      </c>
      <c r="O27" s="355">
        <f>'[1]form-7'!W28</f>
        <v>0</v>
      </c>
      <c r="P27" s="356">
        <f>'[1]form-7'!Z28</f>
        <v>1</v>
      </c>
      <c r="Q27" s="356">
        <f>'[1]form-7'!AC28</f>
        <v>0</v>
      </c>
      <c r="R27" s="357">
        <f>'[1]form-7'!AL28</f>
        <v>0</v>
      </c>
      <c r="S27" s="356">
        <f>'[1]form-7'!AO28</f>
        <v>0</v>
      </c>
      <c r="T27" s="356">
        <f>'[1]form-7'!AF28</f>
        <v>0</v>
      </c>
      <c r="U27" s="356">
        <f>'[1]form-7'!AI28</f>
        <v>0</v>
      </c>
      <c r="V27" s="348">
        <f>'[1]form-7'!AR28</f>
        <v>0</v>
      </c>
      <c r="W27" s="348">
        <f>'[1]form-7'!AU28</f>
        <v>0</v>
      </c>
      <c r="X27" s="348">
        <f>'[1]form-7'!AX28</f>
        <v>0</v>
      </c>
      <c r="Y27" s="348">
        <f t="shared" si="0"/>
        <v>1</v>
      </c>
    </row>
    <row r="28" spans="1:25" ht="15.75">
      <c r="A28" s="348">
        <v>22</v>
      </c>
      <c r="B28" s="349" t="s">
        <v>1149</v>
      </c>
      <c r="C28" s="350" t="s">
        <v>164</v>
      </c>
      <c r="D28" s="351" t="s">
        <v>1127</v>
      </c>
      <c r="E28" s="352" t="s">
        <v>1145</v>
      </c>
      <c r="F28" s="353">
        <v>156</v>
      </c>
      <c r="G28" s="354">
        <f>'[1]form-7'!AY29</f>
        <v>7</v>
      </c>
      <c r="H28" s="354">
        <f>'[1]form-7'!AZ29</f>
        <v>7</v>
      </c>
      <c r="I28" s="354">
        <f>'[1]form-7'!BA29</f>
        <v>0</v>
      </c>
      <c r="J28" s="355">
        <f>'[1]form-7'!H29</f>
        <v>0</v>
      </c>
      <c r="K28" s="356">
        <f>'[1]form-7'!K29</f>
        <v>0</v>
      </c>
      <c r="L28" s="356">
        <f>'[1]form-7'!N29</f>
        <v>0</v>
      </c>
      <c r="M28" s="355">
        <f>'[1]form-7'!Q29</f>
        <v>0</v>
      </c>
      <c r="N28" s="356">
        <f>'[1]form-7'!T29</f>
        <v>0</v>
      </c>
      <c r="O28" s="355">
        <f>'[1]form-7'!W29</f>
        <v>0</v>
      </c>
      <c r="P28" s="356">
        <f>'[1]form-7'!Z29</f>
        <v>0</v>
      </c>
      <c r="Q28" s="356">
        <f>'[1]form-7'!AC29</f>
        <v>0</v>
      </c>
      <c r="R28" s="357">
        <f>'[1]form-7'!AL29</f>
        <v>0</v>
      </c>
      <c r="S28" s="356">
        <f>'[1]form-7'!AO29</f>
        <v>0</v>
      </c>
      <c r="T28" s="356">
        <f>'[1]form-7'!AF29</f>
        <v>0</v>
      </c>
      <c r="U28" s="356">
        <f>'[1]form-7'!AI29</f>
        <v>0</v>
      </c>
      <c r="V28" s="348">
        <f>'[1]form-7'!AR29</f>
        <v>0</v>
      </c>
      <c r="W28" s="348">
        <f>'[1]form-7'!AU29</f>
        <v>0</v>
      </c>
      <c r="X28" s="348">
        <f>'[1]form-7'!AX29</f>
        <v>0</v>
      </c>
      <c r="Y28" s="348">
        <f t="shared" si="0"/>
        <v>0</v>
      </c>
    </row>
    <row r="29" spans="1:25" ht="15.75">
      <c r="A29" s="348">
        <v>23</v>
      </c>
      <c r="B29" s="349" t="s">
        <v>1150</v>
      </c>
      <c r="C29" s="350" t="s">
        <v>203</v>
      </c>
      <c r="D29" s="351" t="s">
        <v>1127</v>
      </c>
      <c r="E29" s="352" t="s">
        <v>1145</v>
      </c>
      <c r="F29" s="353">
        <v>229</v>
      </c>
      <c r="G29" s="354">
        <f>'[1]form-7'!AY30</f>
        <v>9</v>
      </c>
      <c r="H29" s="354">
        <f>'[1]form-7'!AZ30</f>
        <v>7</v>
      </c>
      <c r="I29" s="354">
        <f>'[1]form-7'!BA30</f>
        <v>2</v>
      </c>
      <c r="J29" s="355">
        <f>'[1]form-7'!H30</f>
        <v>0</v>
      </c>
      <c r="K29" s="356">
        <f>'[1]form-7'!K30</f>
        <v>0</v>
      </c>
      <c r="L29" s="356">
        <f>'[1]form-7'!N30</f>
        <v>0</v>
      </c>
      <c r="M29" s="355">
        <f>'[1]form-7'!Q30</f>
        <v>0</v>
      </c>
      <c r="N29" s="356">
        <f>'[1]form-7'!T30</f>
        <v>1</v>
      </c>
      <c r="O29" s="355">
        <f>'[1]form-7'!W30</f>
        <v>0</v>
      </c>
      <c r="P29" s="356">
        <f>'[1]form-7'!Z30</f>
        <v>1</v>
      </c>
      <c r="Q29" s="356">
        <f>'[1]form-7'!AC30</f>
        <v>0</v>
      </c>
      <c r="R29" s="357">
        <f>'[1]form-7'!AL30</f>
        <v>0</v>
      </c>
      <c r="S29" s="356">
        <f>'[1]form-7'!AO30</f>
        <v>0</v>
      </c>
      <c r="T29" s="356">
        <f>'[1]form-7'!AF30</f>
        <v>0</v>
      </c>
      <c r="U29" s="356">
        <f>'[1]form-7'!AI30</f>
        <v>0</v>
      </c>
      <c r="V29" s="348">
        <f>'[1]form-7'!AR30</f>
        <v>0</v>
      </c>
      <c r="W29" s="348">
        <f>'[1]form-7'!AU30</f>
        <v>0</v>
      </c>
      <c r="X29" s="348">
        <f>'[1]form-7'!AX30</f>
        <v>0</v>
      </c>
      <c r="Y29" s="348">
        <f t="shared" si="0"/>
        <v>2</v>
      </c>
    </row>
    <row r="30" spans="1:25" ht="15.75">
      <c r="A30" s="348">
        <v>24</v>
      </c>
      <c r="B30" s="349" t="s">
        <v>1151</v>
      </c>
      <c r="C30" s="350" t="s">
        <v>203</v>
      </c>
      <c r="D30" s="351" t="s">
        <v>1127</v>
      </c>
      <c r="E30" s="352" t="s">
        <v>1145</v>
      </c>
      <c r="F30" s="353">
        <v>176</v>
      </c>
      <c r="G30" s="354">
        <f>'[1]form-7'!AY31</f>
        <v>7</v>
      </c>
      <c r="H30" s="354">
        <f>'[1]form-7'!AZ31</f>
        <v>5</v>
      </c>
      <c r="I30" s="354">
        <f>'[1]form-7'!BA31</f>
        <v>2</v>
      </c>
      <c r="J30" s="355">
        <f>'[1]form-7'!H31</f>
        <v>0</v>
      </c>
      <c r="K30" s="356">
        <f>'[1]form-7'!K31</f>
        <v>0</v>
      </c>
      <c r="L30" s="356">
        <f>'[1]form-7'!N31</f>
        <v>0</v>
      </c>
      <c r="M30" s="355">
        <f>'[1]form-7'!Q31</f>
        <v>0</v>
      </c>
      <c r="N30" s="356">
        <f>'[1]form-7'!T31</f>
        <v>1</v>
      </c>
      <c r="O30" s="355">
        <f>'[1]form-7'!W31</f>
        <v>0</v>
      </c>
      <c r="P30" s="356">
        <f>'[1]form-7'!Z31</f>
        <v>1</v>
      </c>
      <c r="Q30" s="356">
        <f>'[1]form-7'!AC31</f>
        <v>0</v>
      </c>
      <c r="R30" s="357">
        <f>'[1]form-7'!AL31</f>
        <v>0</v>
      </c>
      <c r="S30" s="356">
        <f>'[1]form-7'!AO31</f>
        <v>0</v>
      </c>
      <c r="T30" s="356">
        <f>'[1]form-7'!AF31</f>
        <v>0</v>
      </c>
      <c r="U30" s="356">
        <f>'[1]form-7'!AI31</f>
        <v>0</v>
      </c>
      <c r="V30" s="348">
        <f>'[1]form-7'!AR31</f>
        <v>0</v>
      </c>
      <c r="W30" s="348">
        <f>'[1]form-7'!AU31</f>
        <v>0</v>
      </c>
      <c r="X30" s="348">
        <f>'[1]form-7'!AX31</f>
        <v>0</v>
      </c>
      <c r="Y30" s="348">
        <f t="shared" si="0"/>
        <v>2</v>
      </c>
    </row>
    <row r="31" spans="1:25" ht="15.75">
      <c r="A31" s="348">
        <v>25</v>
      </c>
      <c r="B31" s="349" t="s">
        <v>1152</v>
      </c>
      <c r="C31" s="350" t="s">
        <v>200</v>
      </c>
      <c r="D31" s="351" t="s">
        <v>1127</v>
      </c>
      <c r="E31" s="352" t="s">
        <v>1145</v>
      </c>
      <c r="F31" s="353">
        <v>35</v>
      </c>
      <c r="G31" s="354">
        <f>'[1]form-7'!AY32</f>
        <v>7</v>
      </c>
      <c r="H31" s="354">
        <f>'[1]form-7'!AZ32</f>
        <v>5</v>
      </c>
      <c r="I31" s="354">
        <f>'[1]form-7'!BA32</f>
        <v>2</v>
      </c>
      <c r="J31" s="355">
        <f>'[1]form-7'!H32</f>
        <v>0</v>
      </c>
      <c r="K31" s="356">
        <f>'[1]form-7'!K32</f>
        <v>0</v>
      </c>
      <c r="L31" s="356">
        <f>'[1]form-7'!N32</f>
        <v>1</v>
      </c>
      <c r="M31" s="355">
        <f>'[1]form-7'!Q32</f>
        <v>0</v>
      </c>
      <c r="N31" s="356">
        <f>'[1]form-7'!T32</f>
        <v>0</v>
      </c>
      <c r="O31" s="355">
        <f>'[1]form-7'!W32</f>
        <v>0</v>
      </c>
      <c r="P31" s="356">
        <f>'[1]form-7'!Z32</f>
        <v>0</v>
      </c>
      <c r="Q31" s="356">
        <f>'[1]form-7'!AC32</f>
        <v>1</v>
      </c>
      <c r="R31" s="357">
        <f>'[1]form-7'!AL32</f>
        <v>0</v>
      </c>
      <c r="S31" s="356">
        <f>'[1]form-7'!AO32</f>
        <v>0</v>
      </c>
      <c r="T31" s="356">
        <f>'[1]form-7'!AF32</f>
        <v>0</v>
      </c>
      <c r="U31" s="356">
        <f>'[1]form-7'!AI32</f>
        <v>0</v>
      </c>
      <c r="V31" s="348">
        <f>'[1]form-7'!AR32</f>
        <v>0</v>
      </c>
      <c r="W31" s="348">
        <f>'[1]form-7'!AU32</f>
        <v>0</v>
      </c>
      <c r="X31" s="348">
        <f>'[1]form-7'!AX32</f>
        <v>0</v>
      </c>
      <c r="Y31" s="348">
        <f t="shared" si="0"/>
        <v>2</v>
      </c>
    </row>
    <row r="32" spans="1:25" ht="15.75">
      <c r="A32" s="348">
        <v>26</v>
      </c>
      <c r="B32" s="349" t="s">
        <v>1153</v>
      </c>
      <c r="C32" s="350" t="s">
        <v>203</v>
      </c>
      <c r="D32" s="351" t="s">
        <v>1127</v>
      </c>
      <c r="E32" s="352" t="s">
        <v>1145</v>
      </c>
      <c r="F32" s="353">
        <v>247</v>
      </c>
      <c r="G32" s="354">
        <f>'[1]form-7'!AY33</f>
        <v>7</v>
      </c>
      <c r="H32" s="354">
        <f>'[1]form-7'!AZ33</f>
        <v>6</v>
      </c>
      <c r="I32" s="354">
        <f>'[1]form-7'!BA33</f>
        <v>1</v>
      </c>
      <c r="J32" s="355">
        <f>'[1]form-7'!H33</f>
        <v>0</v>
      </c>
      <c r="K32" s="356">
        <f>'[1]form-7'!K33</f>
        <v>0</v>
      </c>
      <c r="L32" s="356">
        <f>'[1]form-7'!N33</f>
        <v>1</v>
      </c>
      <c r="M32" s="355">
        <f>'[1]form-7'!Q33</f>
        <v>0</v>
      </c>
      <c r="N32" s="356">
        <f>'[1]form-7'!T33</f>
        <v>0</v>
      </c>
      <c r="O32" s="355">
        <f>'[1]form-7'!W33</f>
        <v>0</v>
      </c>
      <c r="P32" s="356">
        <f>'[1]form-7'!Z33</f>
        <v>0</v>
      </c>
      <c r="Q32" s="356">
        <f>'[1]form-7'!AC33</f>
        <v>0</v>
      </c>
      <c r="R32" s="357">
        <f>'[1]form-7'!AL33</f>
        <v>0</v>
      </c>
      <c r="S32" s="356">
        <f>'[1]form-7'!AO33</f>
        <v>0</v>
      </c>
      <c r="T32" s="356">
        <f>'[1]form-7'!AF33</f>
        <v>0</v>
      </c>
      <c r="U32" s="356">
        <f>'[1]form-7'!AI33</f>
        <v>0</v>
      </c>
      <c r="V32" s="348">
        <f>'[1]form-7'!AR33</f>
        <v>0</v>
      </c>
      <c r="W32" s="348">
        <f>'[1]form-7'!AU33</f>
        <v>0</v>
      </c>
      <c r="X32" s="348">
        <f>'[1]form-7'!AX33</f>
        <v>0</v>
      </c>
      <c r="Y32" s="348">
        <f t="shared" si="0"/>
        <v>1</v>
      </c>
    </row>
    <row r="33" spans="1:25" ht="15.75">
      <c r="A33" s="348">
        <v>27</v>
      </c>
      <c r="B33" s="349" t="s">
        <v>1154</v>
      </c>
      <c r="C33" s="350" t="s">
        <v>203</v>
      </c>
      <c r="D33" s="351" t="s">
        <v>1127</v>
      </c>
      <c r="E33" s="352" t="s">
        <v>1145</v>
      </c>
      <c r="F33" s="353">
        <v>71</v>
      </c>
      <c r="G33" s="354">
        <f>'[1]form-7'!AY34</f>
        <v>7</v>
      </c>
      <c r="H33" s="354">
        <f>'[1]form-7'!AZ34</f>
        <v>5</v>
      </c>
      <c r="I33" s="354">
        <f>'[1]form-7'!BA34</f>
        <v>2</v>
      </c>
      <c r="J33" s="355">
        <f>'[1]form-7'!H34</f>
        <v>0</v>
      </c>
      <c r="K33" s="356">
        <f>'[1]form-7'!K34</f>
        <v>0</v>
      </c>
      <c r="L33" s="356">
        <f>'[1]form-7'!N34</f>
        <v>0</v>
      </c>
      <c r="M33" s="355">
        <f>'[1]form-7'!Q34</f>
        <v>0</v>
      </c>
      <c r="N33" s="356">
        <f>'[1]form-7'!T34</f>
        <v>1</v>
      </c>
      <c r="O33" s="355">
        <f>'[1]form-7'!W34</f>
        <v>0</v>
      </c>
      <c r="P33" s="356">
        <f>'[1]form-7'!Z34</f>
        <v>1</v>
      </c>
      <c r="Q33" s="356">
        <f>'[1]form-7'!AC34</f>
        <v>0</v>
      </c>
      <c r="R33" s="357">
        <f>'[1]form-7'!AL34</f>
        <v>0</v>
      </c>
      <c r="S33" s="356">
        <f>'[1]form-7'!AO34</f>
        <v>0</v>
      </c>
      <c r="T33" s="356">
        <f>'[1]form-7'!AF34</f>
        <v>0</v>
      </c>
      <c r="U33" s="356">
        <f>'[1]form-7'!AI34</f>
        <v>0</v>
      </c>
      <c r="V33" s="348">
        <f>'[1]form-7'!AR34</f>
        <v>0</v>
      </c>
      <c r="W33" s="348">
        <f>'[1]form-7'!AU34</f>
        <v>0</v>
      </c>
      <c r="X33" s="348">
        <f>'[1]form-7'!AX34</f>
        <v>0</v>
      </c>
      <c r="Y33" s="348">
        <f t="shared" si="0"/>
        <v>2</v>
      </c>
    </row>
    <row r="34" spans="1:25" ht="15.75">
      <c r="A34" s="348">
        <v>28</v>
      </c>
      <c r="B34" s="358" t="s">
        <v>1155</v>
      </c>
      <c r="C34" s="361" t="s">
        <v>203</v>
      </c>
      <c r="D34" s="351" t="s">
        <v>1127</v>
      </c>
      <c r="E34" s="359" t="s">
        <v>1145</v>
      </c>
      <c r="F34" s="353">
        <v>330</v>
      </c>
      <c r="G34" s="354">
        <f>'[1]form-7'!AY35</f>
        <v>9</v>
      </c>
      <c r="H34" s="354">
        <f>'[1]form-7'!AZ35</f>
        <v>9</v>
      </c>
      <c r="I34" s="354">
        <f>'[1]form-7'!BA35</f>
        <v>0</v>
      </c>
      <c r="J34" s="355">
        <f>'[1]form-7'!H35</f>
        <v>0</v>
      </c>
      <c r="K34" s="356">
        <f>'[1]form-7'!K35</f>
        <v>0</v>
      </c>
      <c r="L34" s="356">
        <f>'[1]form-7'!N35</f>
        <v>0</v>
      </c>
      <c r="M34" s="355">
        <f>'[1]form-7'!Q35</f>
        <v>0</v>
      </c>
      <c r="N34" s="356">
        <f>'[1]form-7'!T35</f>
        <v>0</v>
      </c>
      <c r="O34" s="355">
        <f>'[1]form-7'!W35</f>
        <v>0</v>
      </c>
      <c r="P34" s="356">
        <f>'[1]form-7'!Z35</f>
        <v>0</v>
      </c>
      <c r="Q34" s="356">
        <f>'[1]form-7'!AC35</f>
        <v>0</v>
      </c>
      <c r="R34" s="357">
        <f>'[1]form-7'!AL35</f>
        <v>0</v>
      </c>
      <c r="S34" s="356">
        <f>'[1]form-7'!AO35</f>
        <v>0</v>
      </c>
      <c r="T34" s="356">
        <f>'[1]form-7'!AF35</f>
        <v>0</v>
      </c>
      <c r="U34" s="356">
        <f>'[1]form-7'!AI35</f>
        <v>0</v>
      </c>
      <c r="V34" s="348">
        <f>'[1]form-7'!AR35</f>
        <v>0</v>
      </c>
      <c r="W34" s="348">
        <f>'[1]form-7'!AU35</f>
        <v>0</v>
      </c>
      <c r="X34" s="348">
        <f>'[1]form-7'!AX35</f>
        <v>0</v>
      </c>
      <c r="Y34" s="348">
        <f t="shared" si="0"/>
        <v>0</v>
      </c>
    </row>
    <row r="35" spans="1:25" ht="15.75">
      <c r="A35" s="348">
        <v>29</v>
      </c>
      <c r="B35" s="349" t="s">
        <v>1156</v>
      </c>
      <c r="C35" s="350" t="s">
        <v>163</v>
      </c>
      <c r="D35" s="351" t="s">
        <v>1127</v>
      </c>
      <c r="E35" s="352" t="s">
        <v>1145</v>
      </c>
      <c r="F35" s="353">
        <v>59</v>
      </c>
      <c r="G35" s="354">
        <f>'[1]form-7'!AY36</f>
        <v>5</v>
      </c>
      <c r="H35" s="354">
        <f>'[1]form-7'!AZ36</f>
        <v>1</v>
      </c>
      <c r="I35" s="354">
        <f>'[1]form-7'!BA36</f>
        <v>4</v>
      </c>
      <c r="J35" s="355">
        <f>'[1]form-7'!H36</f>
        <v>1</v>
      </c>
      <c r="K35" s="356">
        <f>'[1]form-7'!K36</f>
        <v>1</v>
      </c>
      <c r="L35" s="356">
        <f>'[1]form-7'!N36</f>
        <v>0</v>
      </c>
      <c r="M35" s="355">
        <f>'[1]form-7'!Q36</f>
        <v>1</v>
      </c>
      <c r="N35" s="356">
        <f>'[1]form-7'!T36</f>
        <v>1</v>
      </c>
      <c r="O35" s="355">
        <f>'[1]form-7'!W36</f>
        <v>0</v>
      </c>
      <c r="P35" s="356">
        <f>'[1]form-7'!Z36</f>
        <v>0</v>
      </c>
      <c r="Q35" s="356">
        <f>'[1]form-7'!AC36</f>
        <v>0</v>
      </c>
      <c r="R35" s="357">
        <f>'[1]form-7'!AL36</f>
        <v>0</v>
      </c>
      <c r="S35" s="356">
        <f>'[1]form-7'!AO36</f>
        <v>0</v>
      </c>
      <c r="T35" s="356">
        <f>'[1]form-7'!AF36</f>
        <v>0</v>
      </c>
      <c r="U35" s="356">
        <f>'[1]form-7'!AI36</f>
        <v>0</v>
      </c>
      <c r="V35" s="348">
        <f>'[1]form-7'!AR36</f>
        <v>0</v>
      </c>
      <c r="W35" s="348">
        <f>'[1]form-7'!AU36</f>
        <v>0</v>
      </c>
      <c r="X35" s="348">
        <f>'[1]form-7'!AX36</f>
        <v>0</v>
      </c>
      <c r="Y35" s="348">
        <f t="shared" si="0"/>
        <v>4</v>
      </c>
    </row>
    <row r="36" spans="1:25" ht="15.75">
      <c r="A36" s="348">
        <v>30</v>
      </c>
      <c r="B36" s="349" t="s">
        <v>1157</v>
      </c>
      <c r="C36" s="350" t="s">
        <v>200</v>
      </c>
      <c r="D36" s="351" t="s">
        <v>1145</v>
      </c>
      <c r="E36" s="352" t="s">
        <v>1145</v>
      </c>
      <c r="F36" s="353">
        <v>187</v>
      </c>
      <c r="G36" s="354">
        <f>'[1]form-7'!AY37</f>
        <v>9</v>
      </c>
      <c r="H36" s="354">
        <f>'[1]form-7'!AZ37</f>
        <v>6</v>
      </c>
      <c r="I36" s="354">
        <f>'[1]form-7'!BA37</f>
        <v>3</v>
      </c>
      <c r="J36" s="355">
        <f>'[1]form-7'!H37</f>
        <v>0</v>
      </c>
      <c r="K36" s="356">
        <f>'[1]form-7'!K37</f>
        <v>1</v>
      </c>
      <c r="L36" s="356">
        <f>'[1]form-7'!N37</f>
        <v>0</v>
      </c>
      <c r="M36" s="355">
        <f>'[1]form-7'!Q37</f>
        <v>0</v>
      </c>
      <c r="N36" s="356">
        <f>'[1]form-7'!T37</f>
        <v>1</v>
      </c>
      <c r="O36" s="355">
        <f>'[1]form-7'!W37</f>
        <v>0</v>
      </c>
      <c r="P36" s="356">
        <f>'[1]form-7'!Z37</f>
        <v>1</v>
      </c>
      <c r="Q36" s="356">
        <f>'[1]form-7'!AC37</f>
        <v>0</v>
      </c>
      <c r="R36" s="357">
        <f>'[1]form-7'!AL37</f>
        <v>0</v>
      </c>
      <c r="S36" s="356">
        <f>'[1]form-7'!AO37</f>
        <v>0</v>
      </c>
      <c r="T36" s="356">
        <f>'[1]form-7'!AF37</f>
        <v>0</v>
      </c>
      <c r="U36" s="356">
        <f>'[1]form-7'!AI37</f>
        <v>0</v>
      </c>
      <c r="V36" s="348">
        <f>'[1]form-7'!AR37</f>
        <v>0</v>
      </c>
      <c r="W36" s="348">
        <f>'[1]form-7'!AU37</f>
        <v>0</v>
      </c>
      <c r="X36" s="348">
        <f>'[1]form-7'!AX37</f>
        <v>0</v>
      </c>
      <c r="Y36" s="348">
        <f t="shared" si="0"/>
        <v>3</v>
      </c>
    </row>
    <row r="37" spans="1:25" ht="15.75">
      <c r="A37" s="348">
        <v>31</v>
      </c>
      <c r="B37" s="349" t="s">
        <v>1158</v>
      </c>
      <c r="C37" s="350" t="s">
        <v>200</v>
      </c>
      <c r="D37" s="351" t="s">
        <v>1145</v>
      </c>
      <c r="E37" s="352" t="s">
        <v>1145</v>
      </c>
      <c r="F37" s="353">
        <v>341</v>
      </c>
      <c r="G37" s="354">
        <f>'[1]form-7'!AY38</f>
        <v>10</v>
      </c>
      <c r="H37" s="354">
        <f>'[1]form-7'!AZ38</f>
        <v>5</v>
      </c>
      <c r="I37" s="354">
        <f>'[1]form-7'!BA38</f>
        <v>5</v>
      </c>
      <c r="J37" s="355">
        <f>'[1]form-7'!H38</f>
        <v>2</v>
      </c>
      <c r="K37" s="356">
        <f>'[1]form-7'!K38</f>
        <v>0</v>
      </c>
      <c r="L37" s="356">
        <f>'[1]form-7'!N38</f>
        <v>0</v>
      </c>
      <c r="M37" s="355">
        <f>'[1]form-7'!Q38</f>
        <v>1</v>
      </c>
      <c r="N37" s="356">
        <f>'[1]form-7'!T38</f>
        <v>0</v>
      </c>
      <c r="O37" s="355">
        <f>'[1]form-7'!W38</f>
        <v>0</v>
      </c>
      <c r="P37" s="356">
        <f>'[1]form-7'!Z38</f>
        <v>1</v>
      </c>
      <c r="Q37" s="356">
        <f>'[1]form-7'!AC38</f>
        <v>1</v>
      </c>
      <c r="R37" s="357">
        <f>'[1]form-7'!AL38</f>
        <v>0</v>
      </c>
      <c r="S37" s="356">
        <f>'[1]form-7'!AO38</f>
        <v>0</v>
      </c>
      <c r="T37" s="356">
        <f>'[1]form-7'!AF38</f>
        <v>0</v>
      </c>
      <c r="U37" s="356">
        <f>'[1]form-7'!AI38</f>
        <v>0</v>
      </c>
      <c r="V37" s="348">
        <f>'[1]form-7'!AR38</f>
        <v>0</v>
      </c>
      <c r="W37" s="348">
        <f>'[1]form-7'!AU38</f>
        <v>0</v>
      </c>
      <c r="X37" s="348">
        <f>'[1]form-7'!AX38</f>
        <v>0</v>
      </c>
      <c r="Y37" s="348">
        <f t="shared" si="0"/>
        <v>5</v>
      </c>
    </row>
    <row r="38" spans="1:25" ht="15.75">
      <c r="A38" s="348">
        <v>32</v>
      </c>
      <c r="B38" s="349" t="s">
        <v>1159</v>
      </c>
      <c r="C38" s="350" t="s">
        <v>163</v>
      </c>
      <c r="D38" s="351" t="s">
        <v>1145</v>
      </c>
      <c r="E38" s="352" t="s">
        <v>1145</v>
      </c>
      <c r="F38" s="353">
        <v>64</v>
      </c>
      <c r="G38" s="354">
        <f>'[1]form-7'!AY39</f>
        <v>5</v>
      </c>
      <c r="H38" s="354">
        <f>'[1]form-7'!AZ39</f>
        <v>4</v>
      </c>
      <c r="I38" s="354">
        <f>'[1]form-7'!BA39</f>
        <v>1</v>
      </c>
      <c r="J38" s="355">
        <f>'[1]form-7'!H39</f>
        <v>0</v>
      </c>
      <c r="K38" s="356">
        <f>'[1]form-7'!K39</f>
        <v>0</v>
      </c>
      <c r="L38" s="356">
        <f>'[1]form-7'!N39</f>
        <v>0</v>
      </c>
      <c r="M38" s="355">
        <f>'[1]form-7'!Q39</f>
        <v>1</v>
      </c>
      <c r="N38" s="356">
        <f>'[1]form-7'!T39</f>
        <v>0</v>
      </c>
      <c r="O38" s="355">
        <f>'[1]form-7'!W39</f>
        <v>0</v>
      </c>
      <c r="P38" s="356">
        <f>'[1]form-7'!Z39</f>
        <v>0</v>
      </c>
      <c r="Q38" s="356">
        <f>'[1]form-7'!AC39</f>
        <v>0</v>
      </c>
      <c r="R38" s="357">
        <f>'[1]form-7'!AL39</f>
        <v>0</v>
      </c>
      <c r="S38" s="356">
        <f>'[1]form-7'!AO39</f>
        <v>0</v>
      </c>
      <c r="T38" s="356">
        <f>'[1]form-7'!AF39</f>
        <v>0</v>
      </c>
      <c r="U38" s="356">
        <f>'[1]form-7'!AI39</f>
        <v>0</v>
      </c>
      <c r="V38" s="348">
        <f>'[1]form-7'!AR39</f>
        <v>0</v>
      </c>
      <c r="W38" s="348">
        <f>'[1]form-7'!AU39</f>
        <v>0</v>
      </c>
      <c r="X38" s="348">
        <f>'[1]form-7'!AX39</f>
        <v>0</v>
      </c>
      <c r="Y38" s="348">
        <f t="shared" si="0"/>
        <v>1</v>
      </c>
    </row>
    <row r="39" spans="1:25" ht="15.75">
      <c r="A39" s="348">
        <v>33</v>
      </c>
      <c r="B39" s="349" t="s">
        <v>1160</v>
      </c>
      <c r="C39" s="350" t="s">
        <v>164</v>
      </c>
      <c r="D39" s="351" t="s">
        <v>1145</v>
      </c>
      <c r="E39" s="352" t="s">
        <v>1145</v>
      </c>
      <c r="F39" s="353">
        <v>65</v>
      </c>
      <c r="G39" s="354">
        <f>'[1]form-7'!AY40</f>
        <v>7</v>
      </c>
      <c r="H39" s="354">
        <f>'[1]form-7'!AZ40</f>
        <v>5</v>
      </c>
      <c r="I39" s="354">
        <f>'[1]form-7'!BA40</f>
        <v>2</v>
      </c>
      <c r="J39" s="355">
        <f>'[1]form-7'!H40</f>
        <v>0</v>
      </c>
      <c r="K39" s="356">
        <f>'[1]form-7'!K40</f>
        <v>0</v>
      </c>
      <c r="L39" s="356">
        <f>'[1]form-7'!N40</f>
        <v>0</v>
      </c>
      <c r="M39" s="355">
        <f>'[1]form-7'!Q40</f>
        <v>0</v>
      </c>
      <c r="N39" s="356">
        <f>'[1]form-7'!T40</f>
        <v>1</v>
      </c>
      <c r="O39" s="355">
        <f>'[1]form-7'!W40</f>
        <v>0</v>
      </c>
      <c r="P39" s="356">
        <f>'[1]form-7'!Z40</f>
        <v>0</v>
      </c>
      <c r="Q39" s="356">
        <f>'[1]form-7'!AC40</f>
        <v>1</v>
      </c>
      <c r="R39" s="357">
        <f>'[1]form-7'!AL40</f>
        <v>0</v>
      </c>
      <c r="S39" s="356">
        <f>'[1]form-7'!AO40</f>
        <v>0</v>
      </c>
      <c r="T39" s="356">
        <f>'[1]form-7'!AF40</f>
        <v>0</v>
      </c>
      <c r="U39" s="356">
        <f>'[1]form-7'!AI40</f>
        <v>0</v>
      </c>
      <c r="V39" s="348">
        <f>'[1]form-7'!AR40</f>
        <v>0</v>
      </c>
      <c r="W39" s="348">
        <f>'[1]form-7'!AU40</f>
        <v>0</v>
      </c>
      <c r="X39" s="348">
        <f>'[1]form-7'!AX40</f>
        <v>0</v>
      </c>
      <c r="Y39" s="348">
        <f t="shared" si="0"/>
        <v>2</v>
      </c>
    </row>
    <row r="40" spans="1:25" ht="15.75">
      <c r="A40" s="348">
        <v>34</v>
      </c>
      <c r="B40" s="349" t="s">
        <v>1161</v>
      </c>
      <c r="C40" s="350" t="s">
        <v>164</v>
      </c>
      <c r="D40" s="351" t="s">
        <v>1145</v>
      </c>
      <c r="E40" s="359" t="s">
        <v>1145</v>
      </c>
      <c r="F40" s="353">
        <v>282</v>
      </c>
      <c r="G40" s="354">
        <f>'[1]form-7'!AY41</f>
        <v>10</v>
      </c>
      <c r="H40" s="354">
        <f>'[1]form-7'!AZ41</f>
        <v>9</v>
      </c>
      <c r="I40" s="354">
        <f>'[1]form-7'!BA41</f>
        <v>1</v>
      </c>
      <c r="J40" s="355">
        <f>'[1]form-7'!H41</f>
        <v>0</v>
      </c>
      <c r="K40" s="356">
        <f>'[1]form-7'!K41</f>
        <v>0</v>
      </c>
      <c r="L40" s="356">
        <f>'[1]form-7'!N41</f>
        <v>0</v>
      </c>
      <c r="M40" s="355">
        <f>'[1]form-7'!Q41</f>
        <v>0</v>
      </c>
      <c r="N40" s="356">
        <f>'[1]form-7'!T41</f>
        <v>0</v>
      </c>
      <c r="O40" s="355">
        <f>'[1]form-7'!W41</f>
        <v>0</v>
      </c>
      <c r="P40" s="356">
        <f>'[1]form-7'!Z41</f>
        <v>1</v>
      </c>
      <c r="Q40" s="356">
        <f>'[1]form-7'!AC41</f>
        <v>0</v>
      </c>
      <c r="R40" s="357">
        <f>'[1]form-7'!AL41</f>
        <v>0</v>
      </c>
      <c r="S40" s="356">
        <f>'[1]form-7'!AO41</f>
        <v>0</v>
      </c>
      <c r="T40" s="356">
        <f>'[1]form-7'!AF41</f>
        <v>0</v>
      </c>
      <c r="U40" s="356">
        <f>'[1]form-7'!AI41</f>
        <v>0</v>
      </c>
      <c r="V40" s="348">
        <f>'[1]form-7'!AR41</f>
        <v>0</v>
      </c>
      <c r="W40" s="348">
        <f>'[1]form-7'!AU41</f>
        <v>0</v>
      </c>
      <c r="X40" s="348">
        <f>'[1]form-7'!AX41</f>
        <v>0</v>
      </c>
      <c r="Y40" s="348">
        <f t="shared" si="0"/>
        <v>1</v>
      </c>
    </row>
    <row r="41" spans="1:25" ht="15.75">
      <c r="A41" s="348">
        <v>35</v>
      </c>
      <c r="B41" s="349" t="s">
        <v>1162</v>
      </c>
      <c r="C41" s="350" t="s">
        <v>164</v>
      </c>
      <c r="D41" s="351" t="s">
        <v>1145</v>
      </c>
      <c r="E41" s="352" t="s">
        <v>1145</v>
      </c>
      <c r="F41" s="353">
        <v>154</v>
      </c>
      <c r="G41" s="354">
        <f>'[1]form-7'!AY42</f>
        <v>7</v>
      </c>
      <c r="H41" s="354">
        <f>'[1]form-7'!AZ42</f>
        <v>6</v>
      </c>
      <c r="I41" s="354">
        <f>'[1]form-7'!BA42</f>
        <v>1</v>
      </c>
      <c r="J41" s="355">
        <f>'[1]form-7'!H42</f>
        <v>0</v>
      </c>
      <c r="K41" s="356">
        <f>'[1]form-7'!K42</f>
        <v>0</v>
      </c>
      <c r="L41" s="356">
        <f>'[1]form-7'!N42</f>
        <v>0</v>
      </c>
      <c r="M41" s="355">
        <f>'[1]form-7'!Q42</f>
        <v>0</v>
      </c>
      <c r="N41" s="356">
        <f>'[1]form-7'!T42</f>
        <v>0</v>
      </c>
      <c r="O41" s="355">
        <f>'[1]form-7'!W42</f>
        <v>0</v>
      </c>
      <c r="P41" s="356">
        <f>'[1]form-7'!Z42</f>
        <v>1</v>
      </c>
      <c r="Q41" s="356">
        <f>'[1]form-7'!AC42</f>
        <v>0</v>
      </c>
      <c r="R41" s="357">
        <f>'[1]form-7'!AL42</f>
        <v>0</v>
      </c>
      <c r="S41" s="356">
        <f>'[1]form-7'!AO42</f>
        <v>0</v>
      </c>
      <c r="T41" s="356">
        <f>'[1]form-7'!AF42</f>
        <v>0</v>
      </c>
      <c r="U41" s="356">
        <f>'[1]form-7'!AI42</f>
        <v>0</v>
      </c>
      <c r="V41" s="348">
        <f>'[1]form-7'!AR42</f>
        <v>0</v>
      </c>
      <c r="W41" s="348">
        <f>'[1]form-7'!AU42</f>
        <v>0</v>
      </c>
      <c r="X41" s="348">
        <f>'[1]form-7'!AX42</f>
        <v>0</v>
      </c>
      <c r="Y41" s="348">
        <f t="shared" si="0"/>
        <v>1</v>
      </c>
    </row>
    <row r="42" spans="1:25" ht="15.75">
      <c r="A42" s="348">
        <v>36</v>
      </c>
      <c r="B42" s="349" t="s">
        <v>1163</v>
      </c>
      <c r="C42" s="350" t="s">
        <v>164</v>
      </c>
      <c r="D42" s="351" t="s">
        <v>1145</v>
      </c>
      <c r="E42" s="352" t="s">
        <v>1145</v>
      </c>
      <c r="F42" s="353">
        <v>215</v>
      </c>
      <c r="G42" s="354">
        <f>'[1]form-7'!AY43</f>
        <v>9</v>
      </c>
      <c r="H42" s="354">
        <f>'[1]form-7'!AZ43</f>
        <v>8</v>
      </c>
      <c r="I42" s="354">
        <f>'[1]form-7'!BA43</f>
        <v>1</v>
      </c>
      <c r="J42" s="355">
        <f>'[1]form-7'!H43</f>
        <v>0</v>
      </c>
      <c r="K42" s="356">
        <f>'[1]form-7'!K43</f>
        <v>0</v>
      </c>
      <c r="L42" s="356">
        <f>'[1]form-7'!N43</f>
        <v>0</v>
      </c>
      <c r="M42" s="355">
        <f>'[1]form-7'!Q43</f>
        <v>0</v>
      </c>
      <c r="N42" s="356">
        <f>'[1]form-7'!T43</f>
        <v>1</v>
      </c>
      <c r="O42" s="355">
        <f>'[1]form-7'!W43</f>
        <v>0</v>
      </c>
      <c r="P42" s="356">
        <f>'[1]form-7'!Z43</f>
        <v>0</v>
      </c>
      <c r="Q42" s="356">
        <f>'[1]form-7'!AC43</f>
        <v>0</v>
      </c>
      <c r="R42" s="357">
        <f>'[1]form-7'!AL43</f>
        <v>0</v>
      </c>
      <c r="S42" s="356">
        <f>'[1]form-7'!AO43</f>
        <v>0</v>
      </c>
      <c r="T42" s="356">
        <f>'[1]form-7'!AF43</f>
        <v>0</v>
      </c>
      <c r="U42" s="356">
        <f>'[1]form-7'!AI43</f>
        <v>0</v>
      </c>
      <c r="V42" s="348">
        <f>'[1]form-7'!AR43</f>
        <v>0</v>
      </c>
      <c r="W42" s="348">
        <f>'[1]form-7'!AU43</f>
        <v>0</v>
      </c>
      <c r="X42" s="348">
        <f>'[1]form-7'!AX43</f>
        <v>0</v>
      </c>
      <c r="Y42" s="348">
        <f t="shared" si="0"/>
        <v>1</v>
      </c>
    </row>
    <row r="43" spans="1:25" ht="15.75">
      <c r="A43" s="348">
        <v>37</v>
      </c>
      <c r="B43" s="349" t="s">
        <v>1164</v>
      </c>
      <c r="C43" s="350" t="s">
        <v>200</v>
      </c>
      <c r="D43" s="351" t="s">
        <v>1145</v>
      </c>
      <c r="E43" s="352" t="s">
        <v>1145</v>
      </c>
      <c r="F43" s="353">
        <v>146</v>
      </c>
      <c r="G43" s="354">
        <f>'[1]form-7'!AY44</f>
        <v>9</v>
      </c>
      <c r="H43" s="354">
        <f>'[1]form-7'!AZ44</f>
        <v>5</v>
      </c>
      <c r="I43" s="354">
        <f>'[1]form-7'!BA44</f>
        <v>4</v>
      </c>
      <c r="J43" s="355">
        <f>'[1]form-7'!H44</f>
        <v>0</v>
      </c>
      <c r="K43" s="356">
        <f>'[1]form-7'!K44</f>
        <v>0</v>
      </c>
      <c r="L43" s="356">
        <f>'[1]form-7'!N44</f>
        <v>0</v>
      </c>
      <c r="M43" s="355">
        <f>'[1]form-7'!Q44</f>
        <v>0</v>
      </c>
      <c r="N43" s="356">
        <f>'[1]form-7'!T44</f>
        <v>1</v>
      </c>
      <c r="O43" s="355">
        <f>'[1]form-7'!W44</f>
        <v>0</v>
      </c>
      <c r="P43" s="356">
        <f>'[1]form-7'!Z44</f>
        <v>1</v>
      </c>
      <c r="Q43" s="356">
        <f>'[1]form-7'!AC44</f>
        <v>1</v>
      </c>
      <c r="R43" s="357">
        <f>'[1]form-7'!AL44</f>
        <v>0</v>
      </c>
      <c r="S43" s="356">
        <f>'[1]form-7'!AO44</f>
        <v>0</v>
      </c>
      <c r="T43" s="356">
        <f>'[1]form-7'!AF44</f>
        <v>1</v>
      </c>
      <c r="U43" s="356">
        <f>'[1]form-7'!AI44</f>
        <v>0</v>
      </c>
      <c r="V43" s="348">
        <f>'[1]form-7'!AR44</f>
        <v>0</v>
      </c>
      <c r="W43" s="348">
        <f>'[1]form-7'!AU44</f>
        <v>0</v>
      </c>
      <c r="X43" s="348">
        <f>'[1]form-7'!AX44</f>
        <v>0</v>
      </c>
      <c r="Y43" s="348">
        <f t="shared" si="0"/>
        <v>4</v>
      </c>
    </row>
    <row r="44" spans="1:25" ht="15.75">
      <c r="A44" s="348">
        <v>38</v>
      </c>
      <c r="B44" s="349" t="s">
        <v>1165</v>
      </c>
      <c r="C44" s="350" t="s">
        <v>203</v>
      </c>
      <c r="D44" s="351" t="s">
        <v>1145</v>
      </c>
      <c r="E44" s="352" t="s">
        <v>1145</v>
      </c>
      <c r="F44" s="353">
        <v>156</v>
      </c>
      <c r="G44" s="354">
        <f>'[1]form-7'!AY45</f>
        <v>7</v>
      </c>
      <c r="H44" s="354">
        <f>'[1]form-7'!AZ45</f>
        <v>4</v>
      </c>
      <c r="I44" s="354">
        <f>'[1]form-7'!BA45</f>
        <v>3</v>
      </c>
      <c r="J44" s="355">
        <f>'[1]form-7'!H45</f>
        <v>1</v>
      </c>
      <c r="K44" s="356">
        <f>'[1]form-7'!K45</f>
        <v>0</v>
      </c>
      <c r="L44" s="356">
        <f>'[1]form-7'!N45</f>
        <v>0</v>
      </c>
      <c r="M44" s="355">
        <f>'[1]form-7'!Q45</f>
        <v>0</v>
      </c>
      <c r="N44" s="356">
        <f>'[1]form-7'!T45</f>
        <v>1</v>
      </c>
      <c r="O44" s="355">
        <f>'[1]form-7'!W45</f>
        <v>0</v>
      </c>
      <c r="P44" s="356">
        <f>'[1]form-7'!Z45</f>
        <v>1</v>
      </c>
      <c r="Q44" s="356">
        <f>'[1]form-7'!AC45</f>
        <v>0</v>
      </c>
      <c r="R44" s="357">
        <f>'[1]form-7'!AL45</f>
        <v>0</v>
      </c>
      <c r="S44" s="356">
        <f>'[1]form-7'!AO45</f>
        <v>0</v>
      </c>
      <c r="T44" s="356">
        <f>'[1]form-7'!AF45</f>
        <v>0</v>
      </c>
      <c r="U44" s="356">
        <f>'[1]form-7'!AI45</f>
        <v>0</v>
      </c>
      <c r="V44" s="348">
        <f>'[1]form-7'!AR45</f>
        <v>0</v>
      </c>
      <c r="W44" s="348">
        <f>'[1]form-7'!AU45</f>
        <v>0</v>
      </c>
      <c r="X44" s="348">
        <f>'[1]form-7'!AX45</f>
        <v>0</v>
      </c>
      <c r="Y44" s="348">
        <f t="shared" si="0"/>
        <v>3</v>
      </c>
    </row>
    <row r="45" spans="1:25" ht="15.75">
      <c r="A45" s="348">
        <v>39</v>
      </c>
      <c r="B45" s="349" t="s">
        <v>1166</v>
      </c>
      <c r="C45" s="350" t="s">
        <v>203</v>
      </c>
      <c r="D45" s="351" t="s">
        <v>1145</v>
      </c>
      <c r="E45" s="352" t="s">
        <v>1145</v>
      </c>
      <c r="F45" s="353">
        <v>66</v>
      </c>
      <c r="G45" s="354">
        <f>'[1]form-7'!AY46</f>
        <v>7</v>
      </c>
      <c r="H45" s="354">
        <f>'[1]form-7'!AZ46</f>
        <v>6</v>
      </c>
      <c r="I45" s="354">
        <f>'[1]form-7'!BA46</f>
        <v>1</v>
      </c>
      <c r="J45" s="355">
        <f>'[1]form-7'!H46</f>
        <v>0</v>
      </c>
      <c r="K45" s="356">
        <f>'[1]form-7'!K46</f>
        <v>0</v>
      </c>
      <c r="L45" s="356">
        <f>'[1]form-7'!N46</f>
        <v>0</v>
      </c>
      <c r="M45" s="355">
        <f>'[1]form-7'!Q46</f>
        <v>0</v>
      </c>
      <c r="N45" s="356">
        <f>'[1]form-7'!T46</f>
        <v>0</v>
      </c>
      <c r="O45" s="355">
        <f>'[1]form-7'!W46</f>
        <v>0</v>
      </c>
      <c r="P45" s="356">
        <f>'[1]form-7'!Z46</f>
        <v>1</v>
      </c>
      <c r="Q45" s="356">
        <f>'[1]form-7'!AC46</f>
        <v>0</v>
      </c>
      <c r="R45" s="357">
        <f>'[1]form-7'!AL46</f>
        <v>0</v>
      </c>
      <c r="S45" s="356">
        <f>'[1]form-7'!AO46</f>
        <v>0</v>
      </c>
      <c r="T45" s="356">
        <f>'[1]form-7'!AF46</f>
        <v>0</v>
      </c>
      <c r="U45" s="356">
        <f>'[1]form-7'!AI46</f>
        <v>0</v>
      </c>
      <c r="V45" s="348">
        <f>'[1]form-7'!AR46</f>
        <v>0</v>
      </c>
      <c r="W45" s="348">
        <f>'[1]form-7'!AU46</f>
        <v>0</v>
      </c>
      <c r="X45" s="348">
        <f>'[1]form-7'!AX46</f>
        <v>0</v>
      </c>
      <c r="Y45" s="348">
        <f t="shared" si="0"/>
        <v>1</v>
      </c>
    </row>
    <row r="46" spans="1:25" ht="15.75">
      <c r="A46" s="348">
        <v>40</v>
      </c>
      <c r="B46" s="349" t="s">
        <v>1167</v>
      </c>
      <c r="C46" s="350" t="s">
        <v>203</v>
      </c>
      <c r="D46" s="351" t="s">
        <v>1145</v>
      </c>
      <c r="E46" s="352" t="s">
        <v>1145</v>
      </c>
      <c r="F46" s="353">
        <v>58</v>
      </c>
      <c r="G46" s="354">
        <f>'[1]form-7'!AY47</f>
        <v>5</v>
      </c>
      <c r="H46" s="354">
        <f>'[1]form-7'!AZ47</f>
        <v>4</v>
      </c>
      <c r="I46" s="354">
        <f>'[1]form-7'!BA47</f>
        <v>1</v>
      </c>
      <c r="J46" s="355">
        <f>'[1]form-7'!H47</f>
        <v>0</v>
      </c>
      <c r="K46" s="356">
        <f>'[1]form-7'!K47</f>
        <v>0</v>
      </c>
      <c r="L46" s="356">
        <f>'[1]form-7'!N47</f>
        <v>0</v>
      </c>
      <c r="M46" s="355">
        <f>'[1]form-7'!Q47</f>
        <v>0</v>
      </c>
      <c r="N46" s="356">
        <f>'[1]form-7'!T47</f>
        <v>1</v>
      </c>
      <c r="O46" s="355">
        <f>'[1]form-7'!W47</f>
        <v>0</v>
      </c>
      <c r="P46" s="356">
        <f>'[1]form-7'!Z47</f>
        <v>0</v>
      </c>
      <c r="Q46" s="356">
        <f>'[1]form-7'!AC47</f>
        <v>0</v>
      </c>
      <c r="R46" s="357">
        <f>'[1]form-7'!AL47</f>
        <v>0</v>
      </c>
      <c r="S46" s="356">
        <f>'[1]form-7'!AO47</f>
        <v>0</v>
      </c>
      <c r="T46" s="356">
        <f>'[1]form-7'!AF47</f>
        <v>0</v>
      </c>
      <c r="U46" s="356">
        <f>'[1]form-7'!AI47</f>
        <v>0</v>
      </c>
      <c r="V46" s="348">
        <f>'[1]form-7'!AR47</f>
        <v>0</v>
      </c>
      <c r="W46" s="348">
        <f>'[1]form-7'!AU47</f>
        <v>0</v>
      </c>
      <c r="X46" s="348">
        <f>'[1]form-7'!AX47</f>
        <v>0</v>
      </c>
      <c r="Y46" s="348">
        <f t="shared" si="0"/>
        <v>1</v>
      </c>
    </row>
    <row r="47" spans="1:25" ht="15.75">
      <c r="A47" s="348">
        <v>41</v>
      </c>
      <c r="B47" s="349" t="s">
        <v>1168</v>
      </c>
      <c r="C47" s="350" t="s">
        <v>200</v>
      </c>
      <c r="D47" s="351" t="s">
        <v>1145</v>
      </c>
      <c r="E47" s="352" t="s">
        <v>1145</v>
      </c>
      <c r="F47" s="353">
        <v>187</v>
      </c>
      <c r="G47" s="354">
        <f>'[1]form-7'!AY48</f>
        <v>7</v>
      </c>
      <c r="H47" s="354">
        <f>'[1]form-7'!AZ48</f>
        <v>3</v>
      </c>
      <c r="I47" s="354">
        <f>'[1]form-7'!BA48</f>
        <v>4</v>
      </c>
      <c r="J47" s="355">
        <f>'[1]form-7'!H48</f>
        <v>0</v>
      </c>
      <c r="K47" s="356">
        <f>'[1]form-7'!K48</f>
        <v>0</v>
      </c>
      <c r="L47" s="356">
        <f>'[1]form-7'!N48</f>
        <v>0</v>
      </c>
      <c r="M47" s="355">
        <f>'[1]form-7'!Q48</f>
        <v>1</v>
      </c>
      <c r="N47" s="356">
        <f>'[1]form-7'!T48</f>
        <v>1</v>
      </c>
      <c r="O47" s="355">
        <f>'[1]form-7'!W48</f>
        <v>0</v>
      </c>
      <c r="P47" s="356">
        <f>'[1]form-7'!Z48</f>
        <v>1</v>
      </c>
      <c r="Q47" s="356">
        <f>'[1]form-7'!AC48</f>
        <v>1</v>
      </c>
      <c r="R47" s="357">
        <f>'[1]form-7'!AL48</f>
        <v>0</v>
      </c>
      <c r="S47" s="356">
        <f>'[1]form-7'!AO48</f>
        <v>0</v>
      </c>
      <c r="T47" s="356">
        <f>'[1]form-7'!AF48</f>
        <v>0</v>
      </c>
      <c r="U47" s="356">
        <f>'[1]form-7'!AI48</f>
        <v>0</v>
      </c>
      <c r="V47" s="348">
        <f>'[1]form-7'!AR48</f>
        <v>0</v>
      </c>
      <c r="W47" s="348">
        <f>'[1]form-7'!AU48</f>
        <v>0</v>
      </c>
      <c r="X47" s="348">
        <f>'[1]form-7'!AX48</f>
        <v>0</v>
      </c>
      <c r="Y47" s="348">
        <f t="shared" si="0"/>
        <v>4</v>
      </c>
    </row>
    <row r="48" spans="1:25" ht="15.75">
      <c r="A48" s="348">
        <v>42</v>
      </c>
      <c r="B48" s="349" t="s">
        <v>1169</v>
      </c>
      <c r="C48" s="350" t="s">
        <v>200</v>
      </c>
      <c r="D48" s="351" t="s">
        <v>1145</v>
      </c>
      <c r="E48" s="352" t="s">
        <v>1145</v>
      </c>
      <c r="F48" s="353">
        <v>287</v>
      </c>
      <c r="G48" s="354">
        <f>'[1]form-7'!AY49</f>
        <v>9</v>
      </c>
      <c r="H48" s="354">
        <f>'[1]form-7'!AZ49</f>
        <v>7</v>
      </c>
      <c r="I48" s="354">
        <f>'[1]form-7'!BA49</f>
        <v>2</v>
      </c>
      <c r="J48" s="355">
        <f>'[1]form-7'!H49</f>
        <v>0</v>
      </c>
      <c r="K48" s="356">
        <f>'[1]form-7'!K49</f>
        <v>0</v>
      </c>
      <c r="L48" s="356">
        <f>'[1]form-7'!N49</f>
        <v>0</v>
      </c>
      <c r="M48" s="355">
        <f>'[1]form-7'!Q49</f>
        <v>0</v>
      </c>
      <c r="N48" s="356">
        <f>'[1]form-7'!T49</f>
        <v>1</v>
      </c>
      <c r="O48" s="355">
        <f>'[1]form-7'!W49</f>
        <v>0</v>
      </c>
      <c r="P48" s="356">
        <f>'[1]form-7'!Z49</f>
        <v>0</v>
      </c>
      <c r="Q48" s="356">
        <f>'[1]form-7'!AC49</f>
        <v>1</v>
      </c>
      <c r="R48" s="357">
        <f>'[1]form-7'!AL49</f>
        <v>0</v>
      </c>
      <c r="S48" s="356">
        <f>'[1]form-7'!AO49</f>
        <v>0</v>
      </c>
      <c r="T48" s="356">
        <f>'[1]form-7'!AF49</f>
        <v>0</v>
      </c>
      <c r="U48" s="356">
        <f>'[1]form-7'!AI49</f>
        <v>0</v>
      </c>
      <c r="V48" s="348">
        <f>'[1]form-7'!AR49</f>
        <v>0</v>
      </c>
      <c r="W48" s="348">
        <f>'[1]form-7'!AU49</f>
        <v>0</v>
      </c>
      <c r="X48" s="348">
        <f>'[1]form-7'!AX49</f>
        <v>0</v>
      </c>
      <c r="Y48" s="348">
        <f t="shared" si="0"/>
        <v>2</v>
      </c>
    </row>
    <row r="49" spans="1:25" ht="15.75">
      <c r="A49" s="348">
        <v>43</v>
      </c>
      <c r="B49" s="349" t="s">
        <v>1170</v>
      </c>
      <c r="C49" s="350" t="s">
        <v>200</v>
      </c>
      <c r="D49" s="351" t="s">
        <v>1145</v>
      </c>
      <c r="E49" s="352" t="s">
        <v>1145</v>
      </c>
      <c r="F49" s="353">
        <v>227</v>
      </c>
      <c r="G49" s="354">
        <f>'[1]form-7'!AY50</f>
        <v>7</v>
      </c>
      <c r="H49" s="354">
        <f>'[1]form-7'!AZ50</f>
        <v>4</v>
      </c>
      <c r="I49" s="354">
        <f>'[1]form-7'!BA50</f>
        <v>3</v>
      </c>
      <c r="J49" s="355">
        <f>'[1]form-7'!H50</f>
        <v>1</v>
      </c>
      <c r="K49" s="356">
        <f>'[1]form-7'!K50</f>
        <v>0</v>
      </c>
      <c r="L49" s="356">
        <f>'[1]form-7'!N50</f>
        <v>0</v>
      </c>
      <c r="M49" s="355">
        <f>'[1]form-7'!Q50</f>
        <v>0</v>
      </c>
      <c r="N49" s="356">
        <f>'[1]form-7'!T50</f>
        <v>1</v>
      </c>
      <c r="O49" s="355">
        <f>'[1]form-7'!W50</f>
        <v>0</v>
      </c>
      <c r="P49" s="356">
        <f>'[1]form-7'!Z50</f>
        <v>0</v>
      </c>
      <c r="Q49" s="356">
        <f>'[1]form-7'!AC50</f>
        <v>1</v>
      </c>
      <c r="R49" s="357">
        <f>'[1]form-7'!AL50</f>
        <v>0</v>
      </c>
      <c r="S49" s="356">
        <f>'[1]form-7'!AO50</f>
        <v>0</v>
      </c>
      <c r="T49" s="356">
        <f>'[1]form-7'!AF50</f>
        <v>0</v>
      </c>
      <c r="U49" s="356">
        <f>'[1]form-7'!AI50</f>
        <v>0</v>
      </c>
      <c r="V49" s="348">
        <f>'[1]form-7'!AR50</f>
        <v>0</v>
      </c>
      <c r="W49" s="348">
        <f>'[1]form-7'!AU50</f>
        <v>0</v>
      </c>
      <c r="X49" s="348">
        <f>'[1]form-7'!AX50</f>
        <v>0</v>
      </c>
      <c r="Y49" s="348">
        <f t="shared" si="0"/>
        <v>3</v>
      </c>
    </row>
    <row r="50" spans="1:25" ht="15.75">
      <c r="A50" s="348">
        <v>44</v>
      </c>
      <c r="B50" s="349" t="s">
        <v>1171</v>
      </c>
      <c r="C50" s="350" t="s">
        <v>200</v>
      </c>
      <c r="D50" s="351" t="s">
        <v>1145</v>
      </c>
      <c r="E50" s="352" t="s">
        <v>1145</v>
      </c>
      <c r="F50" s="353">
        <v>440</v>
      </c>
      <c r="G50" s="354">
        <f>'[1]form-7'!AY51</f>
        <v>8</v>
      </c>
      <c r="H50" s="354">
        <f>'[1]form-7'!AZ51</f>
        <v>6</v>
      </c>
      <c r="I50" s="354">
        <f>'[1]form-7'!BA51</f>
        <v>2</v>
      </c>
      <c r="J50" s="355">
        <f>'[1]form-7'!H51</f>
        <v>0</v>
      </c>
      <c r="K50" s="356">
        <f>'[1]form-7'!K51</f>
        <v>0</v>
      </c>
      <c r="L50" s="356">
        <f>'[1]form-7'!N51</f>
        <v>0</v>
      </c>
      <c r="M50" s="355">
        <f>'[1]form-7'!Q51</f>
        <v>0</v>
      </c>
      <c r="N50" s="356">
        <f>'[1]form-7'!T51</f>
        <v>1</v>
      </c>
      <c r="O50" s="355">
        <f>'[1]form-7'!W51</f>
        <v>1</v>
      </c>
      <c r="P50" s="356">
        <f>'[1]form-7'!Z51</f>
        <v>0</v>
      </c>
      <c r="Q50" s="356">
        <f>'[1]form-7'!AC51</f>
        <v>0</v>
      </c>
      <c r="R50" s="357">
        <f>'[1]form-7'!AL51</f>
        <v>0</v>
      </c>
      <c r="S50" s="356">
        <f>'[1]form-7'!AO51</f>
        <v>0</v>
      </c>
      <c r="T50" s="356">
        <f>'[1]form-7'!AF51</f>
        <v>0</v>
      </c>
      <c r="U50" s="356">
        <f>'[1]form-7'!AI51</f>
        <v>0</v>
      </c>
      <c r="V50" s="348">
        <f>'[1]form-7'!AR51</f>
        <v>0</v>
      </c>
      <c r="W50" s="348">
        <f>'[1]form-7'!AU51</f>
        <v>0</v>
      </c>
      <c r="X50" s="348">
        <f>'[1]form-7'!AX51</f>
        <v>0</v>
      </c>
      <c r="Y50" s="348">
        <f t="shared" si="0"/>
        <v>2</v>
      </c>
    </row>
    <row r="51" spans="1:25" ht="15.75">
      <c r="A51" s="348">
        <v>45</v>
      </c>
      <c r="B51" s="349" t="s">
        <v>1172</v>
      </c>
      <c r="C51" s="350" t="s">
        <v>200</v>
      </c>
      <c r="D51" s="351" t="s">
        <v>1145</v>
      </c>
      <c r="E51" s="352" t="s">
        <v>1145</v>
      </c>
      <c r="F51" s="353">
        <v>78</v>
      </c>
      <c r="G51" s="354">
        <f>'[1]form-7'!AY52</f>
        <v>5</v>
      </c>
      <c r="H51" s="354">
        <f>'[1]form-7'!AZ52</f>
        <v>4</v>
      </c>
      <c r="I51" s="354">
        <f>'[1]form-7'!BA52</f>
        <v>1</v>
      </c>
      <c r="J51" s="355">
        <f>'[1]form-7'!H52</f>
        <v>0</v>
      </c>
      <c r="K51" s="356">
        <f>'[1]form-7'!K52</f>
        <v>0</v>
      </c>
      <c r="L51" s="356">
        <f>'[1]form-7'!N52</f>
        <v>0</v>
      </c>
      <c r="M51" s="355">
        <f>'[1]form-7'!Q52</f>
        <v>0</v>
      </c>
      <c r="N51" s="356">
        <f>'[1]form-7'!T52</f>
        <v>1</v>
      </c>
      <c r="O51" s="355">
        <f>'[1]form-7'!W52</f>
        <v>0</v>
      </c>
      <c r="P51" s="356">
        <f>'[1]form-7'!Z52</f>
        <v>0</v>
      </c>
      <c r="Q51" s="356">
        <f>'[1]form-7'!AC52</f>
        <v>0</v>
      </c>
      <c r="R51" s="357">
        <f>'[1]form-7'!AL52</f>
        <v>0</v>
      </c>
      <c r="S51" s="356">
        <f>'[1]form-7'!AO52</f>
        <v>0</v>
      </c>
      <c r="T51" s="356">
        <f>'[1]form-7'!AF52</f>
        <v>0</v>
      </c>
      <c r="U51" s="356">
        <f>'[1]form-7'!AI52</f>
        <v>0</v>
      </c>
      <c r="V51" s="348">
        <f>'[1]form-7'!AR52</f>
        <v>0</v>
      </c>
      <c r="W51" s="348">
        <f>'[1]form-7'!AU52</f>
        <v>0</v>
      </c>
      <c r="X51" s="348">
        <f>'[1]form-7'!AX52</f>
        <v>0</v>
      </c>
      <c r="Y51" s="348">
        <f t="shared" si="0"/>
        <v>1</v>
      </c>
    </row>
    <row r="52" spans="1:25" ht="15.75">
      <c r="A52" s="348">
        <v>46</v>
      </c>
      <c r="B52" s="349" t="s">
        <v>1173</v>
      </c>
      <c r="C52" s="350" t="s">
        <v>200</v>
      </c>
      <c r="D52" s="351" t="s">
        <v>1145</v>
      </c>
      <c r="E52" s="352" t="s">
        <v>1145</v>
      </c>
      <c r="F52" s="353">
        <v>90</v>
      </c>
      <c r="G52" s="354">
        <f>'[1]form-7'!AY53</f>
        <v>5</v>
      </c>
      <c r="H52" s="354">
        <f>'[1]form-7'!AZ53</f>
        <v>3</v>
      </c>
      <c r="I52" s="354">
        <f>'[1]form-7'!BA53</f>
        <v>2</v>
      </c>
      <c r="J52" s="355">
        <f>'[1]form-7'!H53</f>
        <v>1</v>
      </c>
      <c r="K52" s="356">
        <f>'[1]form-7'!K53</f>
        <v>0</v>
      </c>
      <c r="L52" s="356">
        <f>'[1]form-7'!N53</f>
        <v>0</v>
      </c>
      <c r="M52" s="355">
        <f>'[1]form-7'!Q53</f>
        <v>0</v>
      </c>
      <c r="N52" s="356">
        <f>'[1]form-7'!T53</f>
        <v>1</v>
      </c>
      <c r="O52" s="355">
        <f>'[1]form-7'!W53</f>
        <v>0</v>
      </c>
      <c r="P52" s="356">
        <f>'[1]form-7'!Z53</f>
        <v>0</v>
      </c>
      <c r="Q52" s="356">
        <f>'[1]form-7'!AC53</f>
        <v>0</v>
      </c>
      <c r="R52" s="357">
        <f>'[1]form-7'!AL53</f>
        <v>0</v>
      </c>
      <c r="S52" s="356">
        <f>'[1]form-7'!AO53</f>
        <v>0</v>
      </c>
      <c r="T52" s="356">
        <f>'[1]form-7'!AF53</f>
        <v>0</v>
      </c>
      <c r="U52" s="356">
        <f>'[1]form-7'!AI53</f>
        <v>0</v>
      </c>
      <c r="V52" s="348">
        <f>'[1]form-7'!AR53</f>
        <v>0</v>
      </c>
      <c r="W52" s="348">
        <f>'[1]form-7'!AU53</f>
        <v>0</v>
      </c>
      <c r="X52" s="348">
        <f>'[1]form-7'!AX53</f>
        <v>0</v>
      </c>
      <c r="Y52" s="348">
        <f t="shared" si="0"/>
        <v>2</v>
      </c>
    </row>
    <row r="53" spans="1:25" ht="15.75">
      <c r="A53" s="348">
        <v>47</v>
      </c>
      <c r="B53" s="349" t="s">
        <v>1174</v>
      </c>
      <c r="C53" s="350" t="s">
        <v>164</v>
      </c>
      <c r="D53" s="351" t="s">
        <v>1145</v>
      </c>
      <c r="E53" s="352" t="s">
        <v>1145</v>
      </c>
      <c r="F53" s="353">
        <v>459</v>
      </c>
      <c r="G53" s="354">
        <f>'[1]form-7'!AY54</f>
        <v>9</v>
      </c>
      <c r="H53" s="354">
        <f>'[1]form-7'!AZ54</f>
        <v>9</v>
      </c>
      <c r="I53" s="354">
        <f>'[1]form-7'!BA54</f>
        <v>0</v>
      </c>
      <c r="J53" s="355">
        <f>'[1]form-7'!H54</f>
        <v>0</v>
      </c>
      <c r="K53" s="356">
        <f>'[1]form-7'!K54</f>
        <v>0</v>
      </c>
      <c r="L53" s="356">
        <f>'[1]form-7'!N54</f>
        <v>0</v>
      </c>
      <c r="M53" s="355">
        <f>'[1]form-7'!Q54</f>
        <v>0</v>
      </c>
      <c r="N53" s="356">
        <f>'[1]form-7'!T54</f>
        <v>0</v>
      </c>
      <c r="O53" s="355">
        <f>'[1]form-7'!W54</f>
        <v>0</v>
      </c>
      <c r="P53" s="356">
        <f>'[1]form-7'!Z54</f>
        <v>0</v>
      </c>
      <c r="Q53" s="356">
        <f>'[1]form-7'!AC54</f>
        <v>0</v>
      </c>
      <c r="R53" s="357">
        <f>'[1]form-7'!AL54</f>
        <v>0</v>
      </c>
      <c r="S53" s="356">
        <f>'[1]form-7'!AO54</f>
        <v>0</v>
      </c>
      <c r="T53" s="356">
        <f>'[1]form-7'!AF54</f>
        <v>0</v>
      </c>
      <c r="U53" s="356">
        <f>'[1]form-7'!AI54</f>
        <v>0</v>
      </c>
      <c r="V53" s="348">
        <f>'[1]form-7'!AR54</f>
        <v>0</v>
      </c>
      <c r="W53" s="348">
        <f>'[1]form-7'!AU54</f>
        <v>0</v>
      </c>
      <c r="X53" s="348">
        <f>'[1]form-7'!AX54</f>
        <v>0</v>
      </c>
      <c r="Y53" s="348">
        <f t="shared" si="0"/>
        <v>0</v>
      </c>
    </row>
    <row r="54" spans="1:25" ht="15.75">
      <c r="A54" s="348">
        <v>48</v>
      </c>
      <c r="B54" s="349" t="s">
        <v>1175</v>
      </c>
      <c r="C54" s="350" t="s">
        <v>164</v>
      </c>
      <c r="D54" s="351" t="s">
        <v>1145</v>
      </c>
      <c r="E54" s="352" t="s">
        <v>1145</v>
      </c>
      <c r="F54" s="353">
        <v>69</v>
      </c>
      <c r="G54" s="354">
        <f>'[1]form-7'!AY55</f>
        <v>7</v>
      </c>
      <c r="H54" s="354">
        <f>'[1]form-7'!AZ55</f>
        <v>5</v>
      </c>
      <c r="I54" s="354">
        <f>'[1]form-7'!BA55</f>
        <v>2</v>
      </c>
      <c r="J54" s="355">
        <f>'[1]form-7'!H55</f>
        <v>1</v>
      </c>
      <c r="K54" s="356">
        <f>'[1]form-7'!K55</f>
        <v>0</v>
      </c>
      <c r="L54" s="356">
        <f>'[1]form-7'!N55</f>
        <v>0</v>
      </c>
      <c r="M54" s="355">
        <f>'[1]form-7'!Q55</f>
        <v>0</v>
      </c>
      <c r="N54" s="356">
        <f>'[1]form-7'!T55</f>
        <v>1</v>
      </c>
      <c r="O54" s="355">
        <f>'[1]form-7'!W55</f>
        <v>0</v>
      </c>
      <c r="P54" s="356">
        <f>'[1]form-7'!Z55</f>
        <v>0</v>
      </c>
      <c r="Q54" s="356">
        <f>'[1]form-7'!AC55</f>
        <v>0</v>
      </c>
      <c r="R54" s="357">
        <f>'[1]form-7'!AL55</f>
        <v>0</v>
      </c>
      <c r="S54" s="356">
        <f>'[1]form-7'!AO55</f>
        <v>0</v>
      </c>
      <c r="T54" s="356">
        <f>'[1]form-7'!AF55</f>
        <v>0</v>
      </c>
      <c r="U54" s="356">
        <f>'[1]form-7'!AI55</f>
        <v>0</v>
      </c>
      <c r="V54" s="348">
        <f>'[1]form-7'!AR55</f>
        <v>0</v>
      </c>
      <c r="W54" s="348">
        <f>'[1]form-7'!AU55</f>
        <v>0</v>
      </c>
      <c r="X54" s="348">
        <f>'[1]form-7'!AX55</f>
        <v>0</v>
      </c>
      <c r="Y54" s="348">
        <f t="shared" si="0"/>
        <v>2</v>
      </c>
    </row>
    <row r="55" spans="1:25" ht="15.75">
      <c r="A55" s="348">
        <v>49</v>
      </c>
      <c r="B55" s="349" t="s">
        <v>1176</v>
      </c>
      <c r="C55" s="350" t="s">
        <v>203</v>
      </c>
      <c r="D55" s="351" t="s">
        <v>1145</v>
      </c>
      <c r="E55" s="352" t="s">
        <v>1145</v>
      </c>
      <c r="F55" s="353">
        <v>154</v>
      </c>
      <c r="G55" s="354">
        <f>'[1]form-7'!AY56</f>
        <v>7</v>
      </c>
      <c r="H55" s="354">
        <f>'[1]form-7'!AZ56</f>
        <v>6</v>
      </c>
      <c r="I55" s="354">
        <f>'[1]form-7'!BA56</f>
        <v>1</v>
      </c>
      <c r="J55" s="355">
        <f>'[1]form-7'!H56</f>
        <v>0</v>
      </c>
      <c r="K55" s="356">
        <f>'[1]form-7'!K56</f>
        <v>0</v>
      </c>
      <c r="L55" s="356">
        <f>'[1]form-7'!N56</f>
        <v>0</v>
      </c>
      <c r="M55" s="355">
        <f>'[1]form-7'!Q56</f>
        <v>0</v>
      </c>
      <c r="N55" s="356">
        <f>'[1]form-7'!T56</f>
        <v>0</v>
      </c>
      <c r="O55" s="355">
        <f>'[1]form-7'!W56</f>
        <v>0</v>
      </c>
      <c r="P55" s="356">
        <f>'[1]form-7'!Z56</f>
        <v>1</v>
      </c>
      <c r="Q55" s="356">
        <f>'[1]form-7'!AC56</f>
        <v>0</v>
      </c>
      <c r="R55" s="357">
        <f>'[1]form-7'!AL56</f>
        <v>0</v>
      </c>
      <c r="S55" s="356">
        <f>'[1]form-7'!AO56</f>
        <v>0</v>
      </c>
      <c r="T55" s="356">
        <f>'[1]form-7'!AF56</f>
        <v>0</v>
      </c>
      <c r="U55" s="356">
        <f>'[1]form-7'!AI56</f>
        <v>0</v>
      </c>
      <c r="V55" s="348">
        <f>'[1]form-7'!AR56</f>
        <v>0</v>
      </c>
      <c r="W55" s="348">
        <f>'[1]form-7'!AU56</f>
        <v>0</v>
      </c>
      <c r="X55" s="348">
        <f>'[1]form-7'!AX56</f>
        <v>0</v>
      </c>
      <c r="Y55" s="348">
        <f t="shared" si="0"/>
        <v>1</v>
      </c>
    </row>
    <row r="56" spans="1:25" ht="15.75">
      <c r="A56" s="348">
        <v>50</v>
      </c>
      <c r="B56" s="349" t="s">
        <v>1177</v>
      </c>
      <c r="C56" s="350" t="s">
        <v>203</v>
      </c>
      <c r="D56" s="351" t="s">
        <v>1145</v>
      </c>
      <c r="E56" s="352" t="s">
        <v>1145</v>
      </c>
      <c r="F56" s="353">
        <v>94</v>
      </c>
      <c r="G56" s="354">
        <f>'[1]form-7'!AY57</f>
        <v>7</v>
      </c>
      <c r="H56" s="354">
        <f>'[1]form-7'!AZ57</f>
        <v>4</v>
      </c>
      <c r="I56" s="354">
        <f>'[1]form-7'!BA57</f>
        <v>3</v>
      </c>
      <c r="J56" s="355">
        <f>'[1]form-7'!H57</f>
        <v>0</v>
      </c>
      <c r="K56" s="356">
        <f>'[1]form-7'!K57</f>
        <v>0</v>
      </c>
      <c r="L56" s="356">
        <f>'[1]form-7'!N57</f>
        <v>0</v>
      </c>
      <c r="M56" s="355">
        <f>'[1]form-7'!Q57</f>
        <v>0</v>
      </c>
      <c r="N56" s="356">
        <f>'[1]form-7'!T57</f>
        <v>1</v>
      </c>
      <c r="O56" s="355">
        <f>'[1]form-7'!W57</f>
        <v>0</v>
      </c>
      <c r="P56" s="356">
        <f>'[1]form-7'!Z57</f>
        <v>1</v>
      </c>
      <c r="Q56" s="356">
        <f>'[1]form-7'!AC57</f>
        <v>1</v>
      </c>
      <c r="R56" s="357">
        <f>'[1]form-7'!AL57</f>
        <v>0</v>
      </c>
      <c r="S56" s="356">
        <f>'[1]form-7'!AO57</f>
        <v>0</v>
      </c>
      <c r="T56" s="356">
        <f>'[1]form-7'!AF57</f>
        <v>0</v>
      </c>
      <c r="U56" s="356">
        <f>'[1]form-7'!AI57</f>
        <v>0</v>
      </c>
      <c r="V56" s="348">
        <f>'[1]form-7'!AR57</f>
        <v>0</v>
      </c>
      <c r="W56" s="348">
        <f>'[1]form-7'!AU57</f>
        <v>0</v>
      </c>
      <c r="X56" s="348">
        <f>'[1]form-7'!AX57</f>
        <v>0</v>
      </c>
      <c r="Y56" s="348">
        <f t="shared" si="0"/>
        <v>3</v>
      </c>
    </row>
    <row r="57" spans="1:25" ht="15.75">
      <c r="A57" s="348">
        <v>51</v>
      </c>
      <c r="B57" s="349" t="s">
        <v>1178</v>
      </c>
      <c r="C57" s="350" t="s">
        <v>200</v>
      </c>
      <c r="D57" s="351" t="s">
        <v>1145</v>
      </c>
      <c r="E57" s="352" t="s">
        <v>1145</v>
      </c>
      <c r="F57" s="353">
        <v>90</v>
      </c>
      <c r="G57" s="354">
        <f>'[1]form-7'!AY58</f>
        <v>7</v>
      </c>
      <c r="H57" s="354">
        <f>'[1]form-7'!AZ58</f>
        <v>3</v>
      </c>
      <c r="I57" s="354">
        <f>'[1]form-7'!BA58</f>
        <v>4</v>
      </c>
      <c r="J57" s="355">
        <f>'[1]form-7'!H58</f>
        <v>0</v>
      </c>
      <c r="K57" s="356">
        <f>'[1]form-7'!K58</f>
        <v>0</v>
      </c>
      <c r="L57" s="356">
        <f>'[1]form-7'!N58</f>
        <v>0</v>
      </c>
      <c r="M57" s="355">
        <f>'[1]form-7'!Q58</f>
        <v>0</v>
      </c>
      <c r="N57" s="356">
        <f>'[1]form-7'!T58</f>
        <v>1</v>
      </c>
      <c r="O57" s="355">
        <f>'[1]form-7'!W58</f>
        <v>1</v>
      </c>
      <c r="P57" s="356">
        <f>'[1]form-7'!Z58</f>
        <v>1</v>
      </c>
      <c r="Q57" s="356">
        <f>'[1]form-7'!AC58</f>
        <v>1</v>
      </c>
      <c r="R57" s="357">
        <f>'[1]form-7'!AL58</f>
        <v>0</v>
      </c>
      <c r="S57" s="356">
        <f>'[1]form-7'!AO58</f>
        <v>0</v>
      </c>
      <c r="T57" s="356">
        <f>'[1]form-7'!AF58</f>
        <v>0</v>
      </c>
      <c r="U57" s="356">
        <f>'[1]form-7'!AI58</f>
        <v>0</v>
      </c>
      <c r="V57" s="348">
        <f>'[1]form-7'!AR58</f>
        <v>0</v>
      </c>
      <c r="W57" s="348">
        <f>'[1]form-7'!AU58</f>
        <v>0</v>
      </c>
      <c r="X57" s="348">
        <f>'[1]form-7'!AX58</f>
        <v>0</v>
      </c>
      <c r="Y57" s="348">
        <f t="shared" si="0"/>
        <v>4</v>
      </c>
    </row>
    <row r="58" spans="1:25" ht="15.75">
      <c r="A58" s="348">
        <v>52</v>
      </c>
      <c r="B58" s="349" t="s">
        <v>1179</v>
      </c>
      <c r="C58" s="350" t="s">
        <v>203</v>
      </c>
      <c r="D58" s="351" t="s">
        <v>1145</v>
      </c>
      <c r="E58" s="352" t="s">
        <v>1145</v>
      </c>
      <c r="F58" s="353">
        <v>135</v>
      </c>
      <c r="G58" s="354">
        <f>'[1]form-7'!AY59</f>
        <v>7</v>
      </c>
      <c r="H58" s="354">
        <f>'[1]form-7'!AZ59</f>
        <v>4</v>
      </c>
      <c r="I58" s="354">
        <f>'[1]form-7'!BA59</f>
        <v>3</v>
      </c>
      <c r="J58" s="355">
        <f>'[1]form-7'!H59</f>
        <v>0</v>
      </c>
      <c r="K58" s="356">
        <f>'[1]form-7'!K59</f>
        <v>0</v>
      </c>
      <c r="L58" s="356">
        <f>'[1]form-7'!N59</f>
        <v>0</v>
      </c>
      <c r="M58" s="355">
        <f>'[1]form-7'!Q59</f>
        <v>0</v>
      </c>
      <c r="N58" s="356">
        <f>'[1]form-7'!T59</f>
        <v>1</v>
      </c>
      <c r="O58" s="355">
        <f>'[1]form-7'!W59</f>
        <v>0</v>
      </c>
      <c r="P58" s="356">
        <f>'[1]form-7'!Z59</f>
        <v>1</v>
      </c>
      <c r="Q58" s="356">
        <f>'[1]form-7'!AC59</f>
        <v>1</v>
      </c>
      <c r="R58" s="357">
        <f>'[1]form-7'!AL59</f>
        <v>0</v>
      </c>
      <c r="S58" s="356">
        <f>'[1]form-7'!AO59</f>
        <v>0</v>
      </c>
      <c r="T58" s="356">
        <f>'[1]form-7'!AF59</f>
        <v>0</v>
      </c>
      <c r="U58" s="356">
        <f>'[1]form-7'!AI59</f>
        <v>0</v>
      </c>
      <c r="V58" s="348">
        <f>'[1]form-7'!AR59</f>
        <v>0</v>
      </c>
      <c r="W58" s="348">
        <f>'[1]form-7'!AU59</f>
        <v>0</v>
      </c>
      <c r="X58" s="348">
        <f>'[1]form-7'!AX59</f>
        <v>0</v>
      </c>
      <c r="Y58" s="348">
        <f t="shared" si="0"/>
        <v>3</v>
      </c>
    </row>
    <row r="59" spans="1:25" ht="15.75">
      <c r="A59" s="348">
        <v>53</v>
      </c>
      <c r="B59" s="349" t="s">
        <v>1180</v>
      </c>
      <c r="C59" s="350" t="s">
        <v>164</v>
      </c>
      <c r="D59" s="351" t="s">
        <v>1145</v>
      </c>
      <c r="E59" s="352" t="s">
        <v>1145</v>
      </c>
      <c r="F59" s="353">
        <v>86</v>
      </c>
      <c r="G59" s="354">
        <f>'[1]form-7'!AY60</f>
        <v>7</v>
      </c>
      <c r="H59" s="354">
        <f>'[1]form-7'!AZ60</f>
        <v>6</v>
      </c>
      <c r="I59" s="354">
        <f>'[1]form-7'!BA60</f>
        <v>1</v>
      </c>
      <c r="J59" s="355">
        <f>'[1]form-7'!H60</f>
        <v>0</v>
      </c>
      <c r="K59" s="356">
        <f>'[1]form-7'!K60</f>
        <v>0</v>
      </c>
      <c r="L59" s="356">
        <f>'[1]form-7'!N60</f>
        <v>0</v>
      </c>
      <c r="M59" s="355">
        <f>'[1]form-7'!Q60</f>
        <v>0</v>
      </c>
      <c r="N59" s="356">
        <f>'[1]form-7'!T60</f>
        <v>0</v>
      </c>
      <c r="O59" s="355">
        <f>'[1]form-7'!W60</f>
        <v>0</v>
      </c>
      <c r="P59" s="356">
        <f>'[1]form-7'!Z60</f>
        <v>1</v>
      </c>
      <c r="Q59" s="356">
        <f>'[1]form-7'!AC60</f>
        <v>0</v>
      </c>
      <c r="R59" s="357">
        <f>'[1]form-7'!AL60</f>
        <v>0</v>
      </c>
      <c r="S59" s="356">
        <f>'[1]form-7'!AO60</f>
        <v>0</v>
      </c>
      <c r="T59" s="356">
        <f>'[1]form-7'!AF60</f>
        <v>0</v>
      </c>
      <c r="U59" s="356">
        <f>'[1]form-7'!AI60</f>
        <v>0</v>
      </c>
      <c r="V59" s="348">
        <f>'[1]form-7'!AR60</f>
        <v>0</v>
      </c>
      <c r="W59" s="348">
        <f>'[1]form-7'!AU60</f>
        <v>0</v>
      </c>
      <c r="X59" s="348">
        <f>'[1]form-7'!AX60</f>
        <v>0</v>
      </c>
      <c r="Y59" s="348">
        <f t="shared" si="0"/>
        <v>1</v>
      </c>
    </row>
    <row r="60" spans="1:25" ht="15.75">
      <c r="A60" s="348">
        <v>54</v>
      </c>
      <c r="B60" s="349" t="s">
        <v>1181</v>
      </c>
      <c r="C60" s="350" t="s">
        <v>203</v>
      </c>
      <c r="D60" s="351" t="s">
        <v>1145</v>
      </c>
      <c r="E60" s="352" t="s">
        <v>1145</v>
      </c>
      <c r="F60" s="353">
        <v>380</v>
      </c>
      <c r="G60" s="354">
        <f>'[1]form-7'!AY61</f>
        <v>7</v>
      </c>
      <c r="H60" s="354">
        <f>'[1]form-7'!AZ61</f>
        <v>7</v>
      </c>
      <c r="I60" s="354">
        <f>'[1]form-7'!BA61</f>
        <v>0</v>
      </c>
      <c r="J60" s="355">
        <f>'[1]form-7'!H61</f>
        <v>0</v>
      </c>
      <c r="K60" s="356">
        <f>'[1]form-7'!K61</f>
        <v>0</v>
      </c>
      <c r="L60" s="356">
        <f>'[1]form-7'!N61</f>
        <v>0</v>
      </c>
      <c r="M60" s="355">
        <f>'[1]form-7'!Q61</f>
        <v>0</v>
      </c>
      <c r="N60" s="356">
        <f>'[1]form-7'!T61</f>
        <v>0</v>
      </c>
      <c r="O60" s="355">
        <f>'[1]form-7'!W61</f>
        <v>0</v>
      </c>
      <c r="P60" s="356">
        <f>'[1]form-7'!Z61</f>
        <v>0</v>
      </c>
      <c r="Q60" s="356">
        <f>'[1]form-7'!AC61</f>
        <v>0</v>
      </c>
      <c r="R60" s="357">
        <f>'[1]form-7'!AL61</f>
        <v>0</v>
      </c>
      <c r="S60" s="356">
        <f>'[1]form-7'!AO61</f>
        <v>0</v>
      </c>
      <c r="T60" s="356">
        <f>'[1]form-7'!AF61</f>
        <v>0</v>
      </c>
      <c r="U60" s="356">
        <f>'[1]form-7'!AI61</f>
        <v>0</v>
      </c>
      <c r="V60" s="348">
        <f>'[1]form-7'!AR61</f>
        <v>0</v>
      </c>
      <c r="W60" s="348">
        <f>'[1]form-7'!AU61</f>
        <v>0</v>
      </c>
      <c r="X60" s="348">
        <f>'[1]form-7'!AX61</f>
        <v>0</v>
      </c>
      <c r="Y60" s="348">
        <f t="shared" si="0"/>
        <v>0</v>
      </c>
    </row>
    <row r="61" spans="1:25" ht="15.75">
      <c r="A61" s="348">
        <v>55</v>
      </c>
      <c r="B61" s="349" t="s">
        <v>1182</v>
      </c>
      <c r="C61" s="350" t="s">
        <v>203</v>
      </c>
      <c r="D61" s="351" t="s">
        <v>1145</v>
      </c>
      <c r="E61" s="352" t="s">
        <v>1145</v>
      </c>
      <c r="F61" s="353">
        <v>81</v>
      </c>
      <c r="G61" s="354">
        <f>'[1]form-7'!AY62</f>
        <v>7</v>
      </c>
      <c r="H61" s="354">
        <f>'[1]form-7'!AZ62</f>
        <v>5</v>
      </c>
      <c r="I61" s="354">
        <f>'[1]form-7'!BA62</f>
        <v>2</v>
      </c>
      <c r="J61" s="355">
        <f>'[1]form-7'!H62</f>
        <v>0</v>
      </c>
      <c r="K61" s="356">
        <f>'[1]form-7'!K62</f>
        <v>0</v>
      </c>
      <c r="L61" s="356">
        <f>'[1]form-7'!N62</f>
        <v>0</v>
      </c>
      <c r="M61" s="355">
        <f>'[1]form-7'!Q62</f>
        <v>0</v>
      </c>
      <c r="N61" s="356">
        <f>'[1]form-7'!T62</f>
        <v>1</v>
      </c>
      <c r="O61" s="355">
        <f>'[1]form-7'!W62</f>
        <v>0</v>
      </c>
      <c r="P61" s="356">
        <f>'[1]form-7'!Z62</f>
        <v>1</v>
      </c>
      <c r="Q61" s="356">
        <f>'[1]form-7'!AC62</f>
        <v>0</v>
      </c>
      <c r="R61" s="357">
        <f>'[1]form-7'!AL62</f>
        <v>0</v>
      </c>
      <c r="S61" s="356">
        <f>'[1]form-7'!AO62</f>
        <v>0</v>
      </c>
      <c r="T61" s="356">
        <f>'[1]form-7'!AF62</f>
        <v>0</v>
      </c>
      <c r="U61" s="356">
        <f>'[1]form-7'!AI62</f>
        <v>0</v>
      </c>
      <c r="V61" s="348">
        <f>'[1]form-7'!AR62</f>
        <v>0</v>
      </c>
      <c r="W61" s="348">
        <f>'[1]form-7'!AU62</f>
        <v>0</v>
      </c>
      <c r="X61" s="348">
        <f>'[1]form-7'!AX62</f>
        <v>0</v>
      </c>
      <c r="Y61" s="348">
        <f t="shared" si="0"/>
        <v>2</v>
      </c>
    </row>
    <row r="62" spans="1:25" ht="15.75">
      <c r="A62" s="348">
        <v>56</v>
      </c>
      <c r="B62" s="349" t="s">
        <v>1183</v>
      </c>
      <c r="C62" s="350" t="s">
        <v>203</v>
      </c>
      <c r="D62" s="351" t="s">
        <v>1145</v>
      </c>
      <c r="E62" s="352" t="s">
        <v>1145</v>
      </c>
      <c r="F62" s="353">
        <v>168</v>
      </c>
      <c r="G62" s="354">
        <f>'[1]form-7'!AY63</f>
        <v>7</v>
      </c>
      <c r="H62" s="354">
        <f>'[1]form-7'!AZ63</f>
        <v>7</v>
      </c>
      <c r="I62" s="354">
        <f>'[1]form-7'!BA63</f>
        <v>0</v>
      </c>
      <c r="J62" s="355">
        <f>'[1]form-7'!H63</f>
        <v>0</v>
      </c>
      <c r="K62" s="356">
        <f>'[1]form-7'!K63</f>
        <v>0</v>
      </c>
      <c r="L62" s="356">
        <f>'[1]form-7'!N63</f>
        <v>0</v>
      </c>
      <c r="M62" s="355">
        <f>'[1]form-7'!Q63</f>
        <v>0</v>
      </c>
      <c r="N62" s="356">
        <f>'[1]form-7'!T63</f>
        <v>0</v>
      </c>
      <c r="O62" s="355">
        <f>'[1]form-7'!W63</f>
        <v>0</v>
      </c>
      <c r="P62" s="356">
        <f>'[1]form-7'!Z63</f>
        <v>0</v>
      </c>
      <c r="Q62" s="356">
        <f>'[1]form-7'!AC63</f>
        <v>0</v>
      </c>
      <c r="R62" s="357">
        <f>'[1]form-7'!AL63</f>
        <v>0</v>
      </c>
      <c r="S62" s="356">
        <f>'[1]form-7'!AO63</f>
        <v>0</v>
      </c>
      <c r="T62" s="356">
        <f>'[1]form-7'!AF63</f>
        <v>0</v>
      </c>
      <c r="U62" s="356">
        <f>'[1]form-7'!AI63</f>
        <v>0</v>
      </c>
      <c r="V62" s="348">
        <f>'[1]form-7'!AR63</f>
        <v>0</v>
      </c>
      <c r="W62" s="348">
        <f>'[1]form-7'!AU63</f>
        <v>0</v>
      </c>
      <c r="X62" s="348">
        <f>'[1]form-7'!AX63</f>
        <v>0</v>
      </c>
      <c r="Y62" s="348">
        <f t="shared" si="0"/>
        <v>0</v>
      </c>
    </row>
    <row r="63" spans="1:25" ht="15.75">
      <c r="A63" s="348">
        <v>57</v>
      </c>
      <c r="B63" s="349" t="s">
        <v>1184</v>
      </c>
      <c r="C63" s="350" t="s">
        <v>200</v>
      </c>
      <c r="D63" s="351" t="s">
        <v>1145</v>
      </c>
      <c r="E63" s="352" t="s">
        <v>1145</v>
      </c>
      <c r="F63" s="353">
        <v>134</v>
      </c>
      <c r="G63" s="354">
        <f>'[1]form-7'!AY64</f>
        <v>7</v>
      </c>
      <c r="H63" s="354">
        <f>'[1]form-7'!AZ64</f>
        <v>6</v>
      </c>
      <c r="I63" s="354">
        <f>'[1]form-7'!BA64</f>
        <v>1</v>
      </c>
      <c r="J63" s="355">
        <f>'[1]form-7'!H64</f>
        <v>0</v>
      </c>
      <c r="K63" s="356">
        <f>'[1]form-7'!K64</f>
        <v>0</v>
      </c>
      <c r="L63" s="356">
        <f>'[1]form-7'!N64</f>
        <v>0</v>
      </c>
      <c r="M63" s="355">
        <f>'[1]form-7'!Q64</f>
        <v>0</v>
      </c>
      <c r="N63" s="356">
        <f>'[1]form-7'!T64</f>
        <v>1</v>
      </c>
      <c r="O63" s="355">
        <f>'[1]form-7'!W64</f>
        <v>0</v>
      </c>
      <c r="P63" s="356">
        <f>'[1]form-7'!Z64</f>
        <v>0</v>
      </c>
      <c r="Q63" s="356">
        <f>'[1]form-7'!AC64</f>
        <v>0</v>
      </c>
      <c r="R63" s="357">
        <f>'[1]form-7'!AL64</f>
        <v>0</v>
      </c>
      <c r="S63" s="356">
        <f>'[1]form-7'!AO64</f>
        <v>0</v>
      </c>
      <c r="T63" s="356">
        <f>'[1]form-7'!AF64</f>
        <v>0</v>
      </c>
      <c r="U63" s="356">
        <f>'[1]form-7'!AI64</f>
        <v>0</v>
      </c>
      <c r="V63" s="348">
        <f>'[1]form-7'!AR64</f>
        <v>0</v>
      </c>
      <c r="W63" s="348">
        <f>'[1]form-7'!AU64</f>
        <v>0</v>
      </c>
      <c r="X63" s="348">
        <f>'[1]form-7'!AX64</f>
        <v>0</v>
      </c>
      <c r="Y63" s="348">
        <f t="shared" si="0"/>
        <v>1</v>
      </c>
    </row>
    <row r="64" spans="1:25" ht="15.75">
      <c r="A64" s="348">
        <v>58</v>
      </c>
      <c r="B64" s="349" t="s">
        <v>1185</v>
      </c>
      <c r="C64" s="350" t="s">
        <v>200</v>
      </c>
      <c r="D64" s="351" t="s">
        <v>1145</v>
      </c>
      <c r="E64" s="352" t="s">
        <v>1145</v>
      </c>
      <c r="F64" s="353">
        <v>160</v>
      </c>
      <c r="G64" s="354">
        <f>'[1]form-7'!AY65</f>
        <v>7</v>
      </c>
      <c r="H64" s="354">
        <f>'[1]form-7'!AZ65</f>
        <v>4</v>
      </c>
      <c r="I64" s="354">
        <f>'[1]form-7'!BA65</f>
        <v>3</v>
      </c>
      <c r="J64" s="355">
        <f>'[1]form-7'!H65</f>
        <v>0</v>
      </c>
      <c r="K64" s="356">
        <f>'[1]form-7'!K65</f>
        <v>0</v>
      </c>
      <c r="L64" s="356">
        <f>'[1]form-7'!N65</f>
        <v>0</v>
      </c>
      <c r="M64" s="355">
        <f>'[1]form-7'!Q65</f>
        <v>0</v>
      </c>
      <c r="N64" s="356">
        <f>'[1]form-7'!T65</f>
        <v>1</v>
      </c>
      <c r="O64" s="355">
        <f>'[1]form-7'!W65</f>
        <v>0</v>
      </c>
      <c r="P64" s="356">
        <f>'[1]form-7'!Z65</f>
        <v>1</v>
      </c>
      <c r="Q64" s="356">
        <f>'[1]form-7'!AC65</f>
        <v>1</v>
      </c>
      <c r="R64" s="357">
        <f>'[1]form-7'!AL65</f>
        <v>0</v>
      </c>
      <c r="S64" s="356">
        <f>'[1]form-7'!AO65</f>
        <v>0</v>
      </c>
      <c r="T64" s="356">
        <f>'[1]form-7'!AF65</f>
        <v>0</v>
      </c>
      <c r="U64" s="356">
        <f>'[1]form-7'!AI65</f>
        <v>0</v>
      </c>
      <c r="V64" s="348">
        <f>'[1]form-7'!AR65</f>
        <v>0</v>
      </c>
      <c r="W64" s="348">
        <f>'[1]form-7'!AU65</f>
        <v>0</v>
      </c>
      <c r="X64" s="348">
        <f>'[1]form-7'!AX65</f>
        <v>0</v>
      </c>
      <c r="Y64" s="348">
        <f t="shared" si="0"/>
        <v>3</v>
      </c>
    </row>
    <row r="65" spans="1:25" ht="15.75">
      <c r="A65" s="348">
        <v>59</v>
      </c>
      <c r="B65" s="349" t="s">
        <v>1186</v>
      </c>
      <c r="C65" s="350" t="s">
        <v>200</v>
      </c>
      <c r="D65" s="351" t="s">
        <v>1145</v>
      </c>
      <c r="E65" s="352" t="s">
        <v>1145</v>
      </c>
      <c r="F65" s="353">
        <v>293</v>
      </c>
      <c r="G65" s="354">
        <f>'[1]form-7'!AY66</f>
        <v>8</v>
      </c>
      <c r="H65" s="354">
        <f>'[1]form-7'!AZ66</f>
        <v>6</v>
      </c>
      <c r="I65" s="354">
        <f>'[1]form-7'!BA66</f>
        <v>2</v>
      </c>
      <c r="J65" s="355">
        <f>'[1]form-7'!H66</f>
        <v>0</v>
      </c>
      <c r="K65" s="356">
        <f>'[1]form-7'!K66</f>
        <v>0</v>
      </c>
      <c r="L65" s="356">
        <f>'[1]form-7'!N66</f>
        <v>0</v>
      </c>
      <c r="M65" s="355">
        <f>'[1]form-7'!Q66</f>
        <v>0</v>
      </c>
      <c r="N65" s="356">
        <f>'[1]form-7'!T66</f>
        <v>1</v>
      </c>
      <c r="O65" s="355">
        <f>'[1]form-7'!W66</f>
        <v>0</v>
      </c>
      <c r="P65" s="356">
        <f>'[1]form-7'!Z66</f>
        <v>1</v>
      </c>
      <c r="Q65" s="356">
        <f>'[1]form-7'!AC66</f>
        <v>0</v>
      </c>
      <c r="R65" s="357">
        <f>'[1]form-7'!AL66</f>
        <v>0</v>
      </c>
      <c r="S65" s="356">
        <f>'[1]form-7'!AO66</f>
        <v>0</v>
      </c>
      <c r="T65" s="356">
        <f>'[1]form-7'!AF66</f>
        <v>0</v>
      </c>
      <c r="U65" s="356">
        <f>'[1]form-7'!AI66</f>
        <v>0</v>
      </c>
      <c r="V65" s="348">
        <f>'[1]form-7'!AR66</f>
        <v>0</v>
      </c>
      <c r="W65" s="348">
        <f>'[1]form-7'!AU66</f>
        <v>0</v>
      </c>
      <c r="X65" s="348">
        <f>'[1]form-7'!AX66</f>
        <v>0</v>
      </c>
      <c r="Y65" s="348">
        <f t="shared" si="0"/>
        <v>2</v>
      </c>
    </row>
    <row r="66" spans="1:25" ht="15.75">
      <c r="A66" s="348">
        <v>60</v>
      </c>
      <c r="B66" s="349" t="s">
        <v>1187</v>
      </c>
      <c r="C66" s="350" t="s">
        <v>200</v>
      </c>
      <c r="D66" s="351" t="s">
        <v>1145</v>
      </c>
      <c r="E66" s="352" t="s">
        <v>1145</v>
      </c>
      <c r="F66" s="353">
        <v>199</v>
      </c>
      <c r="G66" s="354">
        <f>'[1]form-7'!AY67</f>
        <v>7</v>
      </c>
      <c r="H66" s="354">
        <f>'[1]form-7'!AZ67</f>
        <v>4</v>
      </c>
      <c r="I66" s="354">
        <f>'[1]form-7'!BA67</f>
        <v>3</v>
      </c>
      <c r="J66" s="355">
        <f>'[1]form-7'!H67</f>
        <v>0</v>
      </c>
      <c r="K66" s="356">
        <f>'[1]form-7'!K67</f>
        <v>0</v>
      </c>
      <c r="L66" s="356">
        <f>'[1]form-7'!N67</f>
        <v>0</v>
      </c>
      <c r="M66" s="355">
        <f>'[1]form-7'!Q67</f>
        <v>0</v>
      </c>
      <c r="N66" s="356">
        <f>'[1]form-7'!T67</f>
        <v>1</v>
      </c>
      <c r="O66" s="355">
        <f>'[1]form-7'!W67</f>
        <v>0</v>
      </c>
      <c r="P66" s="356">
        <f>'[1]form-7'!Z67</f>
        <v>1</v>
      </c>
      <c r="Q66" s="356">
        <f>'[1]form-7'!AC67</f>
        <v>1</v>
      </c>
      <c r="R66" s="357">
        <f>'[1]form-7'!AL67</f>
        <v>0</v>
      </c>
      <c r="S66" s="356">
        <f>'[1]form-7'!AO67</f>
        <v>0</v>
      </c>
      <c r="T66" s="356">
        <f>'[1]form-7'!AF67</f>
        <v>0</v>
      </c>
      <c r="U66" s="356">
        <f>'[1]form-7'!AI67</f>
        <v>0</v>
      </c>
      <c r="V66" s="348">
        <f>'[1]form-7'!AR67</f>
        <v>0</v>
      </c>
      <c r="W66" s="348">
        <f>'[1]form-7'!AU67</f>
        <v>0</v>
      </c>
      <c r="X66" s="348">
        <f>'[1]form-7'!AX67</f>
        <v>0</v>
      </c>
      <c r="Y66" s="348">
        <f t="shared" si="0"/>
        <v>3</v>
      </c>
    </row>
    <row r="67" spans="1:25" ht="15.75">
      <c r="A67" s="348">
        <v>61</v>
      </c>
      <c r="B67" s="349" t="s">
        <v>1188</v>
      </c>
      <c r="C67" s="350" t="s">
        <v>203</v>
      </c>
      <c r="D67" s="351" t="s">
        <v>1145</v>
      </c>
      <c r="E67" s="352" t="s">
        <v>1145</v>
      </c>
      <c r="F67" s="353">
        <v>88</v>
      </c>
      <c r="G67" s="354">
        <f>'[1]form-7'!AY68</f>
        <v>5</v>
      </c>
      <c r="H67" s="354">
        <f>'[1]form-7'!AZ68</f>
        <v>3</v>
      </c>
      <c r="I67" s="354">
        <f>'[1]form-7'!BA68</f>
        <v>2</v>
      </c>
      <c r="J67" s="355">
        <f>'[1]form-7'!H68</f>
        <v>1</v>
      </c>
      <c r="K67" s="356">
        <f>'[1]form-7'!K68</f>
        <v>0</v>
      </c>
      <c r="L67" s="356">
        <f>'[1]form-7'!N68</f>
        <v>0</v>
      </c>
      <c r="M67" s="355">
        <f>'[1]form-7'!Q68</f>
        <v>0</v>
      </c>
      <c r="N67" s="356">
        <f>'[1]form-7'!T68</f>
        <v>1</v>
      </c>
      <c r="O67" s="355">
        <f>'[1]form-7'!W68</f>
        <v>0</v>
      </c>
      <c r="P67" s="356">
        <f>'[1]form-7'!Z68</f>
        <v>0</v>
      </c>
      <c r="Q67" s="356">
        <f>'[1]form-7'!AC68</f>
        <v>0</v>
      </c>
      <c r="R67" s="357">
        <f>'[1]form-7'!AL68</f>
        <v>0</v>
      </c>
      <c r="S67" s="356">
        <f>'[1]form-7'!AO68</f>
        <v>0</v>
      </c>
      <c r="T67" s="356">
        <f>'[1]form-7'!AF68</f>
        <v>0</v>
      </c>
      <c r="U67" s="356">
        <f>'[1]form-7'!AI68</f>
        <v>0</v>
      </c>
      <c r="V67" s="348">
        <f>'[1]form-7'!AR68</f>
        <v>0</v>
      </c>
      <c r="W67" s="348">
        <f>'[1]form-7'!AU68</f>
        <v>0</v>
      </c>
      <c r="X67" s="348">
        <f>'[1]form-7'!AX68</f>
        <v>0</v>
      </c>
      <c r="Y67" s="348">
        <f t="shared" si="0"/>
        <v>2</v>
      </c>
    </row>
    <row r="68" spans="1:25" ht="15.75">
      <c r="A68" s="348">
        <v>62</v>
      </c>
      <c r="B68" s="358" t="s">
        <v>1189</v>
      </c>
      <c r="C68" s="350" t="s">
        <v>164</v>
      </c>
      <c r="D68" s="351" t="s">
        <v>1190</v>
      </c>
      <c r="E68" s="359" t="s">
        <v>1127</v>
      </c>
      <c r="F68" s="353">
        <v>611</v>
      </c>
      <c r="G68" s="354">
        <f>'[1]form-7'!AY69</f>
        <v>14</v>
      </c>
      <c r="H68" s="354">
        <f>'[1]form-7'!AZ69</f>
        <v>14</v>
      </c>
      <c r="I68" s="354">
        <f>'[1]form-7'!BA69</f>
        <v>0</v>
      </c>
      <c r="J68" s="355">
        <f>'[1]form-7'!H69</f>
        <v>0</v>
      </c>
      <c r="K68" s="356">
        <f>'[1]form-7'!K69</f>
        <v>0</v>
      </c>
      <c r="L68" s="356">
        <f>'[1]form-7'!N69</f>
        <v>0</v>
      </c>
      <c r="M68" s="355">
        <f>'[1]form-7'!Q69</f>
        <v>0</v>
      </c>
      <c r="N68" s="356">
        <f>'[1]form-7'!T69</f>
        <v>0</v>
      </c>
      <c r="O68" s="355">
        <f>'[1]form-7'!W69</f>
        <v>0</v>
      </c>
      <c r="P68" s="356">
        <f>'[1]form-7'!Z69</f>
        <v>0</v>
      </c>
      <c r="Q68" s="356">
        <f>'[1]form-7'!AC69</f>
        <v>0</v>
      </c>
      <c r="R68" s="357">
        <f>'[1]form-7'!AL69</f>
        <v>0</v>
      </c>
      <c r="S68" s="356">
        <f>'[1]form-7'!AO69</f>
        <v>0</v>
      </c>
      <c r="T68" s="356">
        <f>'[1]form-7'!AF69</f>
        <v>0</v>
      </c>
      <c r="U68" s="356">
        <f>'[1]form-7'!AI69</f>
        <v>0</v>
      </c>
      <c r="V68" s="348">
        <f>'[1]form-7'!AR69</f>
        <v>0</v>
      </c>
      <c r="W68" s="348">
        <f>'[1]form-7'!AU69</f>
        <v>0</v>
      </c>
      <c r="X68" s="348">
        <f>'[1]form-7'!AX69</f>
        <v>0</v>
      </c>
      <c r="Y68" s="348">
        <f t="shared" si="0"/>
        <v>0</v>
      </c>
    </row>
    <row r="69" spans="1:25" ht="15.75">
      <c r="A69" s="348">
        <v>63</v>
      </c>
      <c r="B69" s="349" t="s">
        <v>1191</v>
      </c>
      <c r="C69" s="350" t="s">
        <v>163</v>
      </c>
      <c r="D69" s="351" t="s">
        <v>1190</v>
      </c>
      <c r="E69" s="352" t="s">
        <v>1127</v>
      </c>
      <c r="F69" s="353">
        <v>416</v>
      </c>
      <c r="G69" s="354">
        <f>'[1]form-7'!AY70</f>
        <v>12</v>
      </c>
      <c r="H69" s="354">
        <f>'[1]form-7'!AZ70</f>
        <v>11</v>
      </c>
      <c r="I69" s="354">
        <f>'[1]form-7'!BA70</f>
        <v>1</v>
      </c>
      <c r="J69" s="355">
        <f>'[1]form-7'!H70</f>
        <v>0</v>
      </c>
      <c r="K69" s="356">
        <f>'[1]form-7'!K70</f>
        <v>0</v>
      </c>
      <c r="L69" s="356">
        <f>'[1]form-7'!N70</f>
        <v>0</v>
      </c>
      <c r="M69" s="355">
        <f>'[1]form-7'!Q70</f>
        <v>0</v>
      </c>
      <c r="N69" s="356">
        <f>'[1]form-7'!T70</f>
        <v>0</v>
      </c>
      <c r="O69" s="355">
        <f>'[1]form-7'!W70</f>
        <v>0</v>
      </c>
      <c r="P69" s="356">
        <f>'[1]form-7'!Z70</f>
        <v>1</v>
      </c>
      <c r="Q69" s="356">
        <f>'[1]form-7'!AC70</f>
        <v>0</v>
      </c>
      <c r="R69" s="357">
        <f>'[1]form-7'!AL70</f>
        <v>0</v>
      </c>
      <c r="S69" s="356">
        <f>'[1]form-7'!AO70</f>
        <v>0</v>
      </c>
      <c r="T69" s="356">
        <f>'[1]form-7'!AF70</f>
        <v>0</v>
      </c>
      <c r="U69" s="356">
        <f>'[1]form-7'!AI70</f>
        <v>0</v>
      </c>
      <c r="V69" s="348">
        <f>'[1]form-7'!AR70</f>
        <v>0</v>
      </c>
      <c r="W69" s="348">
        <f>'[1]form-7'!AU70</f>
        <v>0</v>
      </c>
      <c r="X69" s="348">
        <f>'[1]form-7'!AX70</f>
        <v>0</v>
      </c>
      <c r="Y69" s="348">
        <f t="shared" si="0"/>
        <v>1</v>
      </c>
    </row>
    <row r="70" spans="1:25" ht="15.75">
      <c r="A70" s="348">
        <v>64</v>
      </c>
      <c r="B70" s="358" t="s">
        <v>1192</v>
      </c>
      <c r="C70" s="350" t="s">
        <v>164</v>
      </c>
      <c r="D70" s="351" t="s">
        <v>1190</v>
      </c>
      <c r="E70" s="359" t="s">
        <v>1127</v>
      </c>
      <c r="F70" s="353">
        <v>592</v>
      </c>
      <c r="G70" s="354">
        <f>'[1]form-7'!AY71</f>
        <v>11</v>
      </c>
      <c r="H70" s="354">
        <f>'[1]form-7'!AZ71</f>
        <v>11</v>
      </c>
      <c r="I70" s="354">
        <f>'[1]form-7'!BA71</f>
        <v>0</v>
      </c>
      <c r="J70" s="355">
        <f>'[1]form-7'!H71</f>
        <v>0</v>
      </c>
      <c r="K70" s="356">
        <f>'[1]form-7'!K71</f>
        <v>0</v>
      </c>
      <c r="L70" s="356">
        <f>'[1]form-7'!N71</f>
        <v>0</v>
      </c>
      <c r="M70" s="355">
        <f>'[1]form-7'!Q71</f>
        <v>0</v>
      </c>
      <c r="N70" s="356">
        <f>'[1]form-7'!T71</f>
        <v>0</v>
      </c>
      <c r="O70" s="355">
        <f>'[1]form-7'!W71</f>
        <v>0</v>
      </c>
      <c r="P70" s="356">
        <f>'[1]form-7'!Z71</f>
        <v>0</v>
      </c>
      <c r="Q70" s="356">
        <f>'[1]form-7'!AC71</f>
        <v>0</v>
      </c>
      <c r="R70" s="357">
        <f>'[1]form-7'!AL71</f>
        <v>0</v>
      </c>
      <c r="S70" s="356">
        <f>'[1]form-7'!AO71</f>
        <v>0</v>
      </c>
      <c r="T70" s="356">
        <f>'[1]form-7'!AF71</f>
        <v>0</v>
      </c>
      <c r="U70" s="356">
        <f>'[1]form-7'!AI71</f>
        <v>0</v>
      </c>
      <c r="V70" s="348">
        <f>'[1]form-7'!AR71</f>
        <v>0</v>
      </c>
      <c r="W70" s="348">
        <f>'[1]form-7'!AU71</f>
        <v>0</v>
      </c>
      <c r="X70" s="348">
        <f>'[1]form-7'!AX71</f>
        <v>0</v>
      </c>
      <c r="Y70" s="348">
        <f t="shared" si="0"/>
        <v>0</v>
      </c>
    </row>
    <row r="71" spans="1:25" ht="15.75">
      <c r="A71" s="348">
        <v>65</v>
      </c>
      <c r="B71" s="349" t="s">
        <v>1193</v>
      </c>
      <c r="C71" s="350" t="s">
        <v>203</v>
      </c>
      <c r="D71" s="351" t="s">
        <v>1190</v>
      </c>
      <c r="E71" s="352" t="s">
        <v>1127</v>
      </c>
      <c r="F71" s="353">
        <v>139</v>
      </c>
      <c r="G71" s="354">
        <f>'[1]form-7'!AY72</f>
        <v>5</v>
      </c>
      <c r="H71" s="354">
        <f>'[1]form-7'!AZ72</f>
        <v>4</v>
      </c>
      <c r="I71" s="354">
        <f>'[1]form-7'!BA72</f>
        <v>1</v>
      </c>
      <c r="J71" s="355">
        <f>'[1]form-7'!H72</f>
        <v>0</v>
      </c>
      <c r="K71" s="356">
        <f>'[1]form-7'!K72</f>
        <v>0</v>
      </c>
      <c r="L71" s="356">
        <f>'[1]form-7'!N72</f>
        <v>0</v>
      </c>
      <c r="M71" s="355">
        <f>'[1]form-7'!Q72</f>
        <v>0</v>
      </c>
      <c r="N71" s="356">
        <f>'[1]form-7'!T72</f>
        <v>1</v>
      </c>
      <c r="O71" s="355">
        <f>'[1]form-7'!W72</f>
        <v>0</v>
      </c>
      <c r="P71" s="356">
        <f>'[1]form-7'!Z72</f>
        <v>0</v>
      </c>
      <c r="Q71" s="356">
        <f>'[1]form-7'!AC72</f>
        <v>0</v>
      </c>
      <c r="R71" s="357">
        <f>'[1]form-7'!AL72</f>
        <v>0</v>
      </c>
      <c r="S71" s="356">
        <f>'[1]form-7'!AO72</f>
        <v>0</v>
      </c>
      <c r="T71" s="356">
        <f>'[1]form-7'!AF72</f>
        <v>0</v>
      </c>
      <c r="U71" s="356">
        <f>'[1]form-7'!AI72</f>
        <v>0</v>
      </c>
      <c r="V71" s="348">
        <f>'[1]form-7'!AR72</f>
        <v>0</v>
      </c>
      <c r="W71" s="348">
        <f>'[1]form-7'!AU72</f>
        <v>0</v>
      </c>
      <c r="X71" s="348">
        <f>'[1]form-7'!AX72</f>
        <v>0</v>
      </c>
      <c r="Y71" s="348">
        <f t="shared" si="0"/>
        <v>1</v>
      </c>
    </row>
    <row r="72" spans="1:25" ht="15.75">
      <c r="A72" s="348">
        <v>66</v>
      </c>
      <c r="B72" s="349" t="s">
        <v>1194</v>
      </c>
      <c r="C72" s="350" t="s">
        <v>203</v>
      </c>
      <c r="D72" s="351" t="s">
        <v>1190</v>
      </c>
      <c r="E72" s="352" t="s">
        <v>1127</v>
      </c>
      <c r="F72" s="353">
        <v>375</v>
      </c>
      <c r="G72" s="354">
        <f>'[1]form-7'!AY73</f>
        <v>10</v>
      </c>
      <c r="H72" s="354">
        <f>'[1]form-7'!AZ73</f>
        <v>9</v>
      </c>
      <c r="I72" s="354">
        <f>'[1]form-7'!BA73</f>
        <v>1</v>
      </c>
      <c r="J72" s="355">
        <f>'[1]form-7'!H73</f>
        <v>0</v>
      </c>
      <c r="K72" s="356">
        <f>'[1]form-7'!K73</f>
        <v>0</v>
      </c>
      <c r="L72" s="356">
        <f>'[1]form-7'!N73</f>
        <v>0</v>
      </c>
      <c r="M72" s="355">
        <f>'[1]form-7'!Q73</f>
        <v>0</v>
      </c>
      <c r="N72" s="356">
        <f>'[1]form-7'!T73</f>
        <v>1</v>
      </c>
      <c r="O72" s="355">
        <f>'[1]form-7'!W73</f>
        <v>0</v>
      </c>
      <c r="P72" s="356">
        <f>'[1]form-7'!Z73</f>
        <v>0</v>
      </c>
      <c r="Q72" s="356">
        <f>'[1]form-7'!AC73</f>
        <v>0</v>
      </c>
      <c r="R72" s="357">
        <f>'[1]form-7'!AL73</f>
        <v>0</v>
      </c>
      <c r="S72" s="356">
        <f>'[1]form-7'!AO73</f>
        <v>0</v>
      </c>
      <c r="T72" s="356">
        <f>'[1]form-7'!AF73</f>
        <v>0</v>
      </c>
      <c r="U72" s="356">
        <f>'[1]form-7'!AI73</f>
        <v>0</v>
      </c>
      <c r="V72" s="348">
        <f>'[1]form-7'!AR73</f>
        <v>0</v>
      </c>
      <c r="W72" s="348">
        <f>'[1]form-7'!AU73</f>
        <v>0</v>
      </c>
      <c r="X72" s="348">
        <f>'[1]form-7'!AX73</f>
        <v>0</v>
      </c>
      <c r="Y72" s="348">
        <f aca="true" t="shared" si="1" ref="Y72:Y88">SUM(J72:X72)</f>
        <v>1</v>
      </c>
    </row>
    <row r="73" spans="1:25" ht="15.75">
      <c r="A73" s="348">
        <v>67</v>
      </c>
      <c r="B73" s="358" t="s">
        <v>1195</v>
      </c>
      <c r="C73" s="350" t="s">
        <v>203</v>
      </c>
      <c r="D73" s="351" t="s">
        <v>1190</v>
      </c>
      <c r="E73" s="352" t="s">
        <v>1127</v>
      </c>
      <c r="F73" s="353">
        <v>95</v>
      </c>
      <c r="G73" s="354">
        <f>'[1]form-7'!AY74</f>
        <v>7</v>
      </c>
      <c r="H73" s="354">
        <f>'[1]form-7'!AZ74</f>
        <v>5</v>
      </c>
      <c r="I73" s="354">
        <f>'[1]form-7'!BA74</f>
        <v>2</v>
      </c>
      <c r="J73" s="355">
        <f>'[1]form-7'!H74</f>
        <v>0</v>
      </c>
      <c r="K73" s="356">
        <f>'[1]form-7'!K74</f>
        <v>1</v>
      </c>
      <c r="L73" s="356">
        <f>'[1]form-7'!N74</f>
        <v>0</v>
      </c>
      <c r="M73" s="355">
        <f>'[1]form-7'!Q74</f>
        <v>0</v>
      </c>
      <c r="N73" s="356">
        <f>'[1]form-7'!T74</f>
        <v>1</v>
      </c>
      <c r="O73" s="355">
        <f>'[1]form-7'!W74</f>
        <v>0</v>
      </c>
      <c r="P73" s="356">
        <f>'[1]form-7'!Z74</f>
        <v>0</v>
      </c>
      <c r="Q73" s="356">
        <f>'[1]form-7'!AC74</f>
        <v>0</v>
      </c>
      <c r="R73" s="357">
        <f>'[1]form-7'!AL74</f>
        <v>0</v>
      </c>
      <c r="S73" s="356">
        <f>'[1]form-7'!AO74</f>
        <v>0</v>
      </c>
      <c r="T73" s="356">
        <f>'[1]form-7'!AF74</f>
        <v>0</v>
      </c>
      <c r="U73" s="356">
        <f>'[1]form-7'!AI74</f>
        <v>0</v>
      </c>
      <c r="V73" s="348">
        <f>'[1]form-7'!AR74</f>
        <v>0</v>
      </c>
      <c r="W73" s="348">
        <f>'[1]form-7'!AU74</f>
        <v>0</v>
      </c>
      <c r="X73" s="348">
        <f>'[1]form-7'!AX74</f>
        <v>0</v>
      </c>
      <c r="Y73" s="348">
        <f t="shared" si="1"/>
        <v>2</v>
      </c>
    </row>
    <row r="74" spans="1:25" ht="15.75">
      <c r="A74" s="348">
        <v>68</v>
      </c>
      <c r="B74" s="349" t="s">
        <v>1196</v>
      </c>
      <c r="C74" s="350" t="s">
        <v>200</v>
      </c>
      <c r="D74" s="351" t="s">
        <v>1190</v>
      </c>
      <c r="E74" s="352" t="s">
        <v>1127</v>
      </c>
      <c r="F74" s="353">
        <v>118</v>
      </c>
      <c r="G74" s="354">
        <f>'[1]form-7'!AY75</f>
        <v>5</v>
      </c>
      <c r="H74" s="354">
        <f>'[1]form-7'!AZ75</f>
        <v>4</v>
      </c>
      <c r="I74" s="354">
        <f>'[1]form-7'!BA75</f>
        <v>1</v>
      </c>
      <c r="J74" s="355">
        <f>'[1]form-7'!H75</f>
        <v>0</v>
      </c>
      <c r="K74" s="356">
        <f>'[1]form-7'!K75</f>
        <v>0</v>
      </c>
      <c r="L74" s="356">
        <f>'[1]form-7'!N75</f>
        <v>0</v>
      </c>
      <c r="M74" s="355">
        <f>'[1]form-7'!Q75</f>
        <v>0</v>
      </c>
      <c r="N74" s="356">
        <f>'[1]form-7'!T75</f>
        <v>1</v>
      </c>
      <c r="O74" s="355">
        <f>'[1]form-7'!W75</f>
        <v>0</v>
      </c>
      <c r="P74" s="356">
        <f>'[1]form-7'!Z75</f>
        <v>0</v>
      </c>
      <c r="Q74" s="356">
        <f>'[1]form-7'!AC75</f>
        <v>0</v>
      </c>
      <c r="R74" s="357">
        <f>'[1]form-7'!AL75</f>
        <v>0</v>
      </c>
      <c r="S74" s="356">
        <f>'[1]form-7'!AO75</f>
        <v>0</v>
      </c>
      <c r="T74" s="356">
        <f>'[1]form-7'!AF75</f>
        <v>0</v>
      </c>
      <c r="U74" s="356">
        <f>'[1]form-7'!AI75</f>
        <v>0</v>
      </c>
      <c r="V74" s="348">
        <f>'[1]form-7'!AR75</f>
        <v>0</v>
      </c>
      <c r="W74" s="348">
        <f>'[1]form-7'!AU75</f>
        <v>0</v>
      </c>
      <c r="X74" s="348">
        <f>'[1]form-7'!AX75</f>
        <v>0</v>
      </c>
      <c r="Y74" s="348">
        <f t="shared" si="1"/>
        <v>1</v>
      </c>
    </row>
    <row r="75" spans="1:25" ht="15.75">
      <c r="A75" s="348">
        <v>69</v>
      </c>
      <c r="B75" s="349" t="s">
        <v>1197</v>
      </c>
      <c r="C75" s="350" t="s">
        <v>164</v>
      </c>
      <c r="D75" s="351" t="s">
        <v>1190</v>
      </c>
      <c r="E75" s="352" t="s">
        <v>1127</v>
      </c>
      <c r="F75" s="353">
        <v>106</v>
      </c>
      <c r="G75" s="354">
        <f>'[1]form-7'!AY76</f>
        <v>7</v>
      </c>
      <c r="H75" s="354">
        <f>'[1]form-7'!AZ76</f>
        <v>7</v>
      </c>
      <c r="I75" s="354">
        <f>'[1]form-7'!BA76</f>
        <v>0</v>
      </c>
      <c r="J75" s="355">
        <f>'[1]form-7'!H76</f>
        <v>0</v>
      </c>
      <c r="K75" s="356">
        <f>'[1]form-7'!K76</f>
        <v>0</v>
      </c>
      <c r="L75" s="356">
        <f>'[1]form-7'!N76</f>
        <v>0</v>
      </c>
      <c r="M75" s="355">
        <f>'[1]form-7'!Q76</f>
        <v>0</v>
      </c>
      <c r="N75" s="356">
        <f>'[1]form-7'!T76</f>
        <v>0</v>
      </c>
      <c r="O75" s="355">
        <f>'[1]form-7'!W76</f>
        <v>0</v>
      </c>
      <c r="P75" s="356">
        <f>'[1]form-7'!Z76</f>
        <v>0</v>
      </c>
      <c r="Q75" s="356">
        <f>'[1]form-7'!AC76</f>
        <v>0</v>
      </c>
      <c r="R75" s="357">
        <f>'[1]form-7'!AL76</f>
        <v>0</v>
      </c>
      <c r="S75" s="356">
        <f>'[1]form-7'!AO76</f>
        <v>0</v>
      </c>
      <c r="T75" s="356">
        <f>'[1]form-7'!AF76</f>
        <v>0</v>
      </c>
      <c r="U75" s="356">
        <f>'[1]form-7'!AI76</f>
        <v>0</v>
      </c>
      <c r="V75" s="348">
        <f>'[1]form-7'!AR76</f>
        <v>0</v>
      </c>
      <c r="W75" s="348">
        <f>'[1]form-7'!AU76</f>
        <v>0</v>
      </c>
      <c r="X75" s="348">
        <f>'[1]form-7'!AX76</f>
        <v>0</v>
      </c>
      <c r="Y75" s="348">
        <f t="shared" si="1"/>
        <v>0</v>
      </c>
    </row>
    <row r="76" spans="1:25" ht="15.75">
      <c r="A76" s="348">
        <v>70</v>
      </c>
      <c r="B76" s="349" t="s">
        <v>1198</v>
      </c>
      <c r="C76" s="350" t="s">
        <v>164</v>
      </c>
      <c r="D76" s="351" t="s">
        <v>1190</v>
      </c>
      <c r="E76" s="352" t="s">
        <v>1127</v>
      </c>
      <c r="F76" s="353">
        <v>171</v>
      </c>
      <c r="G76" s="354">
        <f>'[1]form-7'!AY77</f>
        <v>7</v>
      </c>
      <c r="H76" s="354">
        <f>'[1]form-7'!AZ77</f>
        <v>6</v>
      </c>
      <c r="I76" s="354">
        <f>'[1]form-7'!BA77</f>
        <v>1</v>
      </c>
      <c r="J76" s="355">
        <f>'[1]form-7'!H77</f>
        <v>0</v>
      </c>
      <c r="K76" s="356">
        <f>'[1]form-7'!K77</f>
        <v>0</v>
      </c>
      <c r="L76" s="356">
        <f>'[1]form-7'!N77</f>
        <v>0</v>
      </c>
      <c r="M76" s="355">
        <f>'[1]form-7'!Q77</f>
        <v>0</v>
      </c>
      <c r="N76" s="356">
        <f>'[1]form-7'!T77</f>
        <v>0</v>
      </c>
      <c r="O76" s="355">
        <f>'[1]form-7'!W77</f>
        <v>0</v>
      </c>
      <c r="P76" s="356">
        <f>'[1]form-7'!Z77</f>
        <v>1</v>
      </c>
      <c r="Q76" s="356">
        <f>'[1]form-7'!AC77</f>
        <v>0</v>
      </c>
      <c r="R76" s="357">
        <f>'[1]form-7'!AL77</f>
        <v>0</v>
      </c>
      <c r="S76" s="356">
        <f>'[1]form-7'!AO77</f>
        <v>0</v>
      </c>
      <c r="T76" s="356">
        <f>'[1]form-7'!AF77</f>
        <v>0</v>
      </c>
      <c r="U76" s="356">
        <f>'[1]form-7'!AI77</f>
        <v>0</v>
      </c>
      <c r="V76" s="348">
        <f>'[1]form-7'!AR77</f>
        <v>0</v>
      </c>
      <c r="W76" s="348">
        <f>'[1]form-7'!AU77</f>
        <v>0</v>
      </c>
      <c r="X76" s="348">
        <f>'[1]form-7'!AX77</f>
        <v>0</v>
      </c>
      <c r="Y76" s="348">
        <f t="shared" si="1"/>
        <v>1</v>
      </c>
    </row>
    <row r="77" spans="1:25" ht="15.75">
      <c r="A77" s="348">
        <v>71</v>
      </c>
      <c r="B77" s="349" t="s">
        <v>1199</v>
      </c>
      <c r="C77" s="350" t="s">
        <v>163</v>
      </c>
      <c r="D77" s="351" t="s">
        <v>1190</v>
      </c>
      <c r="E77" s="352" t="s">
        <v>1127</v>
      </c>
      <c r="F77" s="353">
        <v>216</v>
      </c>
      <c r="G77" s="354">
        <f>'[1]form-7'!AY78</f>
        <v>7</v>
      </c>
      <c r="H77" s="354">
        <f>'[1]form-7'!AZ78</f>
        <v>3</v>
      </c>
      <c r="I77" s="354">
        <f>'[1]form-7'!BA78</f>
        <v>4</v>
      </c>
      <c r="J77" s="355">
        <f>'[1]form-7'!H78</f>
        <v>1</v>
      </c>
      <c r="K77" s="356">
        <f>'[1]form-7'!K78</f>
        <v>0</v>
      </c>
      <c r="L77" s="356">
        <f>'[1]form-7'!N78</f>
        <v>1</v>
      </c>
      <c r="M77" s="355">
        <f>'[1]form-7'!Q78</f>
        <v>1</v>
      </c>
      <c r="N77" s="356">
        <f>'[1]form-7'!T78</f>
        <v>0</v>
      </c>
      <c r="O77" s="355">
        <f>'[1]form-7'!W78</f>
        <v>0</v>
      </c>
      <c r="P77" s="356">
        <f>'[1]form-7'!Z78</f>
        <v>0</v>
      </c>
      <c r="Q77" s="356">
        <f>'[1]form-7'!AC78</f>
        <v>1</v>
      </c>
      <c r="R77" s="357">
        <f>'[1]form-7'!AL78</f>
        <v>0</v>
      </c>
      <c r="S77" s="356">
        <f>'[1]form-7'!AO78</f>
        <v>0</v>
      </c>
      <c r="T77" s="356">
        <f>'[1]form-7'!AF78</f>
        <v>0</v>
      </c>
      <c r="U77" s="356">
        <f>'[1]form-7'!AI78</f>
        <v>0</v>
      </c>
      <c r="V77" s="348">
        <f>'[1]form-7'!AR78</f>
        <v>0</v>
      </c>
      <c r="W77" s="348">
        <f>'[1]form-7'!AU78</f>
        <v>0</v>
      </c>
      <c r="X77" s="348">
        <f>'[1]form-7'!AX78</f>
        <v>0</v>
      </c>
      <c r="Y77" s="348">
        <f t="shared" si="1"/>
        <v>4</v>
      </c>
    </row>
    <row r="78" spans="1:25" ht="15.75">
      <c r="A78" s="348">
        <v>72</v>
      </c>
      <c r="B78" s="349" t="s">
        <v>1200</v>
      </c>
      <c r="C78" s="350" t="s">
        <v>164</v>
      </c>
      <c r="D78" s="351" t="s">
        <v>1190</v>
      </c>
      <c r="E78" s="352" t="s">
        <v>1127</v>
      </c>
      <c r="F78" s="353">
        <v>388</v>
      </c>
      <c r="G78" s="354">
        <f>'[1]form-7'!AY79</f>
        <v>7</v>
      </c>
      <c r="H78" s="354">
        <f>'[1]form-7'!AZ79</f>
        <v>5</v>
      </c>
      <c r="I78" s="354">
        <f>'[1]form-7'!BA79</f>
        <v>2</v>
      </c>
      <c r="J78" s="355">
        <f>'[1]form-7'!H79</f>
        <v>0</v>
      </c>
      <c r="K78" s="356">
        <f>'[1]form-7'!K79</f>
        <v>0</v>
      </c>
      <c r="L78" s="356">
        <f>'[1]form-7'!N79</f>
        <v>0</v>
      </c>
      <c r="M78" s="355">
        <f>'[1]form-7'!Q79</f>
        <v>0</v>
      </c>
      <c r="N78" s="356">
        <f>'[1]form-7'!T79</f>
        <v>1</v>
      </c>
      <c r="O78" s="355">
        <f>'[1]form-7'!W79</f>
        <v>0</v>
      </c>
      <c r="P78" s="356">
        <f>'[1]form-7'!Z79</f>
        <v>1</v>
      </c>
      <c r="Q78" s="356">
        <f>'[1]form-7'!AC79</f>
        <v>0</v>
      </c>
      <c r="R78" s="357">
        <f>'[1]form-7'!AL79</f>
        <v>0</v>
      </c>
      <c r="S78" s="356">
        <f>'[1]form-7'!AO79</f>
        <v>0</v>
      </c>
      <c r="T78" s="356">
        <f>'[1]form-7'!AF79</f>
        <v>0</v>
      </c>
      <c r="U78" s="356">
        <f>'[1]form-7'!AI79</f>
        <v>0</v>
      </c>
      <c r="V78" s="348">
        <f>'[1]form-7'!AR79</f>
        <v>0</v>
      </c>
      <c r="W78" s="348">
        <f>'[1]form-7'!AU79</f>
        <v>0</v>
      </c>
      <c r="X78" s="348">
        <f>'[1]form-7'!AX79</f>
        <v>0</v>
      </c>
      <c r="Y78" s="348">
        <f t="shared" si="1"/>
        <v>2</v>
      </c>
    </row>
    <row r="79" spans="1:25" ht="15.75">
      <c r="A79" s="348">
        <v>73</v>
      </c>
      <c r="B79" s="349" t="s">
        <v>1201</v>
      </c>
      <c r="C79" s="350" t="s">
        <v>203</v>
      </c>
      <c r="D79" s="351" t="s">
        <v>1190</v>
      </c>
      <c r="E79" s="352" t="s">
        <v>1127</v>
      </c>
      <c r="F79" s="353">
        <v>226</v>
      </c>
      <c r="G79" s="354">
        <f>'[1]form-7'!AY80</f>
        <v>8</v>
      </c>
      <c r="H79" s="354">
        <f>'[1]form-7'!AZ80</f>
        <v>8</v>
      </c>
      <c r="I79" s="354">
        <f>'[1]form-7'!BA80</f>
        <v>0</v>
      </c>
      <c r="J79" s="355">
        <f>'[1]form-7'!H80</f>
        <v>0</v>
      </c>
      <c r="K79" s="356">
        <f>'[1]form-7'!K80</f>
        <v>0</v>
      </c>
      <c r="L79" s="356">
        <f>'[1]form-7'!N80</f>
        <v>0</v>
      </c>
      <c r="M79" s="355">
        <f>'[1]form-7'!Q80</f>
        <v>0</v>
      </c>
      <c r="N79" s="356">
        <f>'[1]form-7'!T80</f>
        <v>0</v>
      </c>
      <c r="O79" s="355">
        <f>'[1]form-7'!W80</f>
        <v>0</v>
      </c>
      <c r="P79" s="356">
        <f>'[1]form-7'!Z80</f>
        <v>0</v>
      </c>
      <c r="Q79" s="356">
        <f>'[1]form-7'!AC80</f>
        <v>0</v>
      </c>
      <c r="R79" s="357">
        <f>'[1]form-7'!AL80</f>
        <v>0</v>
      </c>
      <c r="S79" s="356">
        <f>'[1]form-7'!AO80</f>
        <v>0</v>
      </c>
      <c r="T79" s="356">
        <f>'[1]form-7'!AF80</f>
        <v>0</v>
      </c>
      <c r="U79" s="356">
        <f>'[1]form-7'!AI80</f>
        <v>0</v>
      </c>
      <c r="V79" s="348">
        <f>'[1]form-7'!AR80</f>
        <v>0</v>
      </c>
      <c r="W79" s="348">
        <f>'[1]form-7'!AU80</f>
        <v>0</v>
      </c>
      <c r="X79" s="348">
        <f>'[1]form-7'!AX80</f>
        <v>0</v>
      </c>
      <c r="Y79" s="348">
        <f t="shared" si="1"/>
        <v>0</v>
      </c>
    </row>
    <row r="80" spans="1:25" ht="15.75">
      <c r="A80" s="348">
        <v>74</v>
      </c>
      <c r="B80" s="349" t="s">
        <v>1202</v>
      </c>
      <c r="C80" s="350" t="s">
        <v>164</v>
      </c>
      <c r="D80" s="351" t="s">
        <v>1190</v>
      </c>
      <c r="E80" s="352" t="s">
        <v>1127</v>
      </c>
      <c r="F80" s="353">
        <v>255</v>
      </c>
      <c r="G80" s="354">
        <f>'[1]form-7'!AY81</f>
        <v>9</v>
      </c>
      <c r="H80" s="354">
        <f>'[1]form-7'!AZ81</f>
        <v>7</v>
      </c>
      <c r="I80" s="354">
        <f>'[1]form-7'!BA81</f>
        <v>2</v>
      </c>
      <c r="J80" s="355">
        <f>'[1]form-7'!H81</f>
        <v>0</v>
      </c>
      <c r="K80" s="356">
        <f>'[1]form-7'!K81</f>
        <v>0</v>
      </c>
      <c r="L80" s="356">
        <f>'[1]form-7'!N81</f>
        <v>0</v>
      </c>
      <c r="M80" s="355">
        <f>'[1]form-7'!Q81</f>
        <v>0</v>
      </c>
      <c r="N80" s="356">
        <f>'[1]form-7'!T81</f>
        <v>1</v>
      </c>
      <c r="O80" s="355">
        <f>'[1]form-7'!W81</f>
        <v>0</v>
      </c>
      <c r="P80" s="356">
        <f>'[1]form-7'!Z81</f>
        <v>1</v>
      </c>
      <c r="Q80" s="356">
        <f>'[1]form-7'!AC81</f>
        <v>0</v>
      </c>
      <c r="R80" s="357">
        <f>'[1]form-7'!AL81</f>
        <v>0</v>
      </c>
      <c r="S80" s="356">
        <f>'[1]form-7'!AO81</f>
        <v>0</v>
      </c>
      <c r="T80" s="356">
        <f>'[1]form-7'!AF81</f>
        <v>0</v>
      </c>
      <c r="U80" s="356">
        <f>'[1]form-7'!AI81</f>
        <v>0</v>
      </c>
      <c r="V80" s="348">
        <f>'[1]form-7'!AR81</f>
        <v>0</v>
      </c>
      <c r="W80" s="348">
        <f>'[1]form-7'!AU81</f>
        <v>0</v>
      </c>
      <c r="X80" s="348">
        <f>'[1]form-7'!AX81</f>
        <v>0</v>
      </c>
      <c r="Y80" s="348">
        <f t="shared" si="1"/>
        <v>2</v>
      </c>
    </row>
    <row r="81" spans="1:25" ht="15.75">
      <c r="A81" s="348">
        <v>75</v>
      </c>
      <c r="B81" s="349" t="s">
        <v>1203</v>
      </c>
      <c r="C81" s="350" t="s">
        <v>164</v>
      </c>
      <c r="D81" s="351" t="s">
        <v>1190</v>
      </c>
      <c r="E81" s="352" t="s">
        <v>1127</v>
      </c>
      <c r="F81" s="353">
        <v>183</v>
      </c>
      <c r="G81" s="354">
        <f>'[1]form-7'!AY82</f>
        <v>7</v>
      </c>
      <c r="H81" s="354">
        <f>'[1]form-7'!AZ82</f>
        <v>5</v>
      </c>
      <c r="I81" s="354">
        <f>'[1]form-7'!BA82</f>
        <v>2</v>
      </c>
      <c r="J81" s="355">
        <f>'[1]form-7'!H82</f>
        <v>0</v>
      </c>
      <c r="K81" s="356">
        <f>'[1]form-7'!K82</f>
        <v>0</v>
      </c>
      <c r="L81" s="356">
        <f>'[1]form-7'!N82</f>
        <v>0</v>
      </c>
      <c r="M81" s="355">
        <f>'[1]form-7'!Q82</f>
        <v>0</v>
      </c>
      <c r="N81" s="356">
        <f>'[1]form-7'!T82</f>
        <v>1</v>
      </c>
      <c r="O81" s="355">
        <f>'[1]form-7'!W82</f>
        <v>0</v>
      </c>
      <c r="P81" s="356">
        <f>'[1]form-7'!Z82</f>
        <v>1</v>
      </c>
      <c r="Q81" s="356">
        <f>'[1]form-7'!AC82</f>
        <v>0</v>
      </c>
      <c r="R81" s="357">
        <f>'[1]form-7'!AL82</f>
        <v>0</v>
      </c>
      <c r="S81" s="356">
        <f>'[1]form-7'!AO82</f>
        <v>0</v>
      </c>
      <c r="T81" s="356">
        <f>'[1]form-7'!AF82</f>
        <v>0</v>
      </c>
      <c r="U81" s="356">
        <f>'[1]form-7'!AI82</f>
        <v>0</v>
      </c>
      <c r="V81" s="348">
        <f>'[1]form-7'!AR82</f>
        <v>0</v>
      </c>
      <c r="W81" s="348">
        <f>'[1]form-7'!AU82</f>
        <v>0</v>
      </c>
      <c r="X81" s="348">
        <f>'[1]form-7'!AX82</f>
        <v>0</v>
      </c>
      <c r="Y81" s="348">
        <f t="shared" si="1"/>
        <v>2</v>
      </c>
    </row>
    <row r="82" spans="1:25" ht="15.75">
      <c r="A82" s="348">
        <v>76</v>
      </c>
      <c r="B82" s="349" t="s">
        <v>1204</v>
      </c>
      <c r="C82" s="350" t="s">
        <v>164</v>
      </c>
      <c r="D82" s="351" t="s">
        <v>1190</v>
      </c>
      <c r="E82" s="352" t="s">
        <v>1127</v>
      </c>
      <c r="F82" s="353">
        <v>128</v>
      </c>
      <c r="G82" s="354">
        <f>'[1]form-7'!AY83</f>
        <v>7</v>
      </c>
      <c r="H82" s="354">
        <f>'[1]form-7'!AZ83</f>
        <v>6</v>
      </c>
      <c r="I82" s="354">
        <f>'[1]form-7'!BA83</f>
        <v>1</v>
      </c>
      <c r="J82" s="355">
        <f>'[1]form-7'!H83</f>
        <v>0</v>
      </c>
      <c r="K82" s="356">
        <f>'[1]form-7'!K83</f>
        <v>0</v>
      </c>
      <c r="L82" s="356">
        <f>'[1]form-7'!N83</f>
        <v>0</v>
      </c>
      <c r="M82" s="355">
        <f>'[1]form-7'!Q83</f>
        <v>0</v>
      </c>
      <c r="N82" s="356">
        <f>'[1]form-7'!T83</f>
        <v>0</v>
      </c>
      <c r="O82" s="355">
        <f>'[1]form-7'!W83</f>
        <v>0</v>
      </c>
      <c r="P82" s="356">
        <f>'[1]form-7'!Z83</f>
        <v>1</v>
      </c>
      <c r="Q82" s="356">
        <f>'[1]form-7'!AC83</f>
        <v>0</v>
      </c>
      <c r="R82" s="357">
        <f>'[1]form-7'!AL83</f>
        <v>0</v>
      </c>
      <c r="S82" s="356">
        <f>'[1]form-7'!AO83</f>
        <v>0</v>
      </c>
      <c r="T82" s="356">
        <f>'[1]form-7'!AF83</f>
        <v>0</v>
      </c>
      <c r="U82" s="356">
        <f>'[1]form-7'!AI83</f>
        <v>0</v>
      </c>
      <c r="V82" s="348">
        <f>'[1]form-7'!AR83</f>
        <v>0</v>
      </c>
      <c r="W82" s="348">
        <f>'[1]form-7'!AU83</f>
        <v>0</v>
      </c>
      <c r="X82" s="348">
        <f>'[1]form-7'!AX83</f>
        <v>0</v>
      </c>
      <c r="Y82" s="348">
        <f t="shared" si="1"/>
        <v>1</v>
      </c>
    </row>
    <row r="83" spans="1:25" ht="15.75">
      <c r="A83" s="348">
        <v>77</v>
      </c>
      <c r="B83" s="358" t="s">
        <v>1205</v>
      </c>
      <c r="C83" s="350" t="s">
        <v>164</v>
      </c>
      <c r="D83" s="351" t="s">
        <v>1190</v>
      </c>
      <c r="E83" s="359" t="s">
        <v>1127</v>
      </c>
      <c r="F83" s="353">
        <v>353</v>
      </c>
      <c r="G83" s="354">
        <f>'[1]form-7'!AY84</f>
        <v>8</v>
      </c>
      <c r="H83" s="354">
        <f>'[1]form-7'!AZ84</f>
        <v>9</v>
      </c>
      <c r="I83" s="354">
        <f>'[1]form-7'!BA84</f>
        <v>-1</v>
      </c>
      <c r="J83" s="355">
        <f>'[1]form-7'!H84</f>
        <v>0</v>
      </c>
      <c r="K83" s="356">
        <f>'[1]form-7'!K84</f>
        <v>-1</v>
      </c>
      <c r="L83" s="356">
        <f>'[1]form-7'!N84</f>
        <v>0</v>
      </c>
      <c r="M83" s="355">
        <f>'[1]form-7'!Q84</f>
        <v>0</v>
      </c>
      <c r="N83" s="356">
        <f>'[1]form-7'!T84</f>
        <v>0</v>
      </c>
      <c r="O83" s="355">
        <f>'[1]form-7'!W84</f>
        <v>0</v>
      </c>
      <c r="P83" s="356">
        <f>'[1]form-7'!Z84</f>
        <v>0</v>
      </c>
      <c r="Q83" s="356">
        <f>'[1]form-7'!AC84</f>
        <v>0</v>
      </c>
      <c r="R83" s="357">
        <f>'[1]form-7'!AL84</f>
        <v>0</v>
      </c>
      <c r="S83" s="356">
        <f>'[1]form-7'!AO84</f>
        <v>0</v>
      </c>
      <c r="T83" s="356">
        <f>'[1]form-7'!AF84</f>
        <v>0</v>
      </c>
      <c r="U83" s="356">
        <f>'[1]form-7'!AI84</f>
        <v>0</v>
      </c>
      <c r="V83" s="348">
        <f>'[1]form-7'!AR84</f>
        <v>0</v>
      </c>
      <c r="W83" s="348">
        <f>'[1]form-7'!AU84</f>
        <v>0</v>
      </c>
      <c r="X83" s="348">
        <f>'[1]form-7'!AX84</f>
        <v>0</v>
      </c>
      <c r="Y83" s="348">
        <f t="shared" si="1"/>
        <v>-1</v>
      </c>
    </row>
    <row r="84" spans="1:25" ht="15.75">
      <c r="A84" s="348">
        <v>78</v>
      </c>
      <c r="B84" s="349" t="s">
        <v>1206</v>
      </c>
      <c r="C84" s="350" t="s">
        <v>203</v>
      </c>
      <c r="D84" s="351" t="s">
        <v>1190</v>
      </c>
      <c r="E84" s="352" t="s">
        <v>1127</v>
      </c>
      <c r="F84" s="353">
        <v>436</v>
      </c>
      <c r="G84" s="354">
        <f>'[1]form-7'!AY85</f>
        <v>11</v>
      </c>
      <c r="H84" s="354">
        <f>'[1]form-7'!AZ85</f>
        <v>10</v>
      </c>
      <c r="I84" s="354">
        <f>'[1]form-7'!BA85</f>
        <v>1</v>
      </c>
      <c r="J84" s="355">
        <f>'[1]form-7'!H85</f>
        <v>0</v>
      </c>
      <c r="K84" s="356">
        <f>'[1]form-7'!K85</f>
        <v>0</v>
      </c>
      <c r="L84" s="356">
        <f>'[1]form-7'!N85</f>
        <v>0</v>
      </c>
      <c r="M84" s="355">
        <f>'[1]form-7'!Q85</f>
        <v>0</v>
      </c>
      <c r="N84" s="356">
        <f>'[1]form-7'!T85</f>
        <v>0</v>
      </c>
      <c r="O84" s="355">
        <f>'[1]form-7'!W85</f>
        <v>1</v>
      </c>
      <c r="P84" s="356">
        <f>'[1]form-7'!Z85</f>
        <v>0</v>
      </c>
      <c r="Q84" s="356">
        <f>'[1]form-7'!AC85</f>
        <v>0</v>
      </c>
      <c r="R84" s="357">
        <f>'[1]form-7'!AL85</f>
        <v>0</v>
      </c>
      <c r="S84" s="356">
        <f>'[1]form-7'!AO85</f>
        <v>0</v>
      </c>
      <c r="T84" s="356">
        <f>'[1]form-7'!AF85</f>
        <v>0</v>
      </c>
      <c r="U84" s="356">
        <f>'[1]form-7'!AI85</f>
        <v>0</v>
      </c>
      <c r="V84" s="348">
        <f>'[1]form-7'!AR85</f>
        <v>0</v>
      </c>
      <c r="W84" s="348">
        <f>'[1]form-7'!AU85</f>
        <v>0</v>
      </c>
      <c r="X84" s="348">
        <f>'[1]form-7'!AX85</f>
        <v>0</v>
      </c>
      <c r="Y84" s="348">
        <f t="shared" si="1"/>
        <v>1</v>
      </c>
    </row>
    <row r="85" spans="1:25" ht="15.75">
      <c r="A85" s="348">
        <v>79</v>
      </c>
      <c r="B85" s="349" t="s">
        <v>1207</v>
      </c>
      <c r="C85" s="350" t="s">
        <v>203</v>
      </c>
      <c r="D85" s="351" t="s">
        <v>1190</v>
      </c>
      <c r="E85" s="352" t="s">
        <v>1127</v>
      </c>
      <c r="F85" s="364">
        <v>181</v>
      </c>
      <c r="G85" s="354">
        <f>'[1]form-7'!AY86</f>
        <v>7</v>
      </c>
      <c r="H85" s="354">
        <f>'[1]form-7'!AZ86</f>
        <v>5</v>
      </c>
      <c r="I85" s="354">
        <f>'[1]form-7'!BA86</f>
        <v>2</v>
      </c>
      <c r="J85" s="355">
        <f>'[1]form-7'!H86</f>
        <v>0</v>
      </c>
      <c r="K85" s="356">
        <f>'[1]form-7'!K86</f>
        <v>0</v>
      </c>
      <c r="L85" s="356">
        <f>'[1]form-7'!N86</f>
        <v>0</v>
      </c>
      <c r="M85" s="355">
        <f>'[1]form-7'!Q86</f>
        <v>0</v>
      </c>
      <c r="N85" s="356">
        <f>'[1]form-7'!T86</f>
        <v>1</v>
      </c>
      <c r="O85" s="355">
        <f>'[1]form-7'!W86</f>
        <v>0</v>
      </c>
      <c r="P85" s="356">
        <f>'[1]form-7'!Z86</f>
        <v>1</v>
      </c>
      <c r="Q85" s="356">
        <f>'[1]form-7'!AC86</f>
        <v>0</v>
      </c>
      <c r="R85" s="357">
        <f>'[1]form-7'!AL86</f>
        <v>0</v>
      </c>
      <c r="S85" s="356">
        <f>'[1]form-7'!AO86</f>
        <v>0</v>
      </c>
      <c r="T85" s="356">
        <f>'[1]form-7'!AF86</f>
        <v>0</v>
      </c>
      <c r="U85" s="356">
        <f>'[1]form-7'!AI86</f>
        <v>0</v>
      </c>
      <c r="V85" s="348">
        <f>'[1]form-7'!AR86</f>
        <v>0</v>
      </c>
      <c r="W85" s="348">
        <f>'[1]form-7'!AU86</f>
        <v>0</v>
      </c>
      <c r="X85" s="348">
        <f>'[1]form-7'!AX86</f>
        <v>0</v>
      </c>
      <c r="Y85" s="348">
        <f t="shared" si="1"/>
        <v>2</v>
      </c>
    </row>
    <row r="86" spans="1:25" ht="15.75">
      <c r="A86" s="348">
        <v>80</v>
      </c>
      <c r="B86" s="349" t="s">
        <v>1208</v>
      </c>
      <c r="C86" s="350" t="s">
        <v>200</v>
      </c>
      <c r="D86" s="351" t="s">
        <v>1190</v>
      </c>
      <c r="E86" s="352" t="s">
        <v>1127</v>
      </c>
      <c r="F86" s="353">
        <v>96</v>
      </c>
      <c r="G86" s="354">
        <f>'[1]form-7'!AY87</f>
        <v>5</v>
      </c>
      <c r="H86" s="354">
        <f>'[1]form-7'!AZ87</f>
        <v>5</v>
      </c>
      <c r="I86" s="354">
        <f>'[1]form-7'!BA87</f>
        <v>0</v>
      </c>
      <c r="J86" s="355">
        <f>'[1]form-7'!H87</f>
        <v>0</v>
      </c>
      <c r="K86" s="356">
        <f>'[1]form-7'!K87</f>
        <v>0</v>
      </c>
      <c r="L86" s="356">
        <f>'[1]form-7'!N87</f>
        <v>0</v>
      </c>
      <c r="M86" s="355">
        <f>'[1]form-7'!Q87</f>
        <v>0</v>
      </c>
      <c r="N86" s="356">
        <f>'[1]form-7'!T87</f>
        <v>0</v>
      </c>
      <c r="O86" s="355">
        <f>'[1]form-7'!W87</f>
        <v>0</v>
      </c>
      <c r="P86" s="356">
        <f>'[1]form-7'!Z87</f>
        <v>0</v>
      </c>
      <c r="Q86" s="356">
        <f>'[1]form-7'!AC87</f>
        <v>0</v>
      </c>
      <c r="R86" s="357">
        <f>'[1]form-7'!AL87</f>
        <v>0</v>
      </c>
      <c r="S86" s="356">
        <f>'[1]form-7'!AO87</f>
        <v>0</v>
      </c>
      <c r="T86" s="356">
        <f>'[1]form-7'!AF87</f>
        <v>0</v>
      </c>
      <c r="U86" s="356">
        <f>'[1]form-7'!AI87</f>
        <v>0</v>
      </c>
      <c r="V86" s="348">
        <f>'[1]form-7'!AR87</f>
        <v>0</v>
      </c>
      <c r="W86" s="348">
        <f>'[1]form-7'!AU87</f>
        <v>0</v>
      </c>
      <c r="X86" s="348">
        <f>'[1]form-7'!AX87</f>
        <v>0</v>
      </c>
      <c r="Y86" s="348">
        <f t="shared" si="1"/>
        <v>0</v>
      </c>
    </row>
    <row r="87" spans="1:25" ht="15.75">
      <c r="A87" s="348">
        <v>81</v>
      </c>
      <c r="B87" s="365" t="s">
        <v>1209</v>
      </c>
      <c r="C87" s="366" t="s">
        <v>203</v>
      </c>
      <c r="D87" s="367" t="s">
        <v>1190</v>
      </c>
      <c r="E87" s="352" t="s">
        <v>1127</v>
      </c>
      <c r="F87" s="353">
        <v>350</v>
      </c>
      <c r="G87" s="354">
        <f>'[1]form-7'!AY88</f>
        <v>7</v>
      </c>
      <c r="H87" s="354">
        <f>'[1]form-7'!AZ88</f>
        <v>6</v>
      </c>
      <c r="I87" s="354">
        <f>'[1]form-7'!BA88</f>
        <v>1</v>
      </c>
      <c r="J87" s="355">
        <f>'[1]form-7'!H88</f>
        <v>0</v>
      </c>
      <c r="K87" s="356">
        <f>'[1]form-7'!K88</f>
        <v>0</v>
      </c>
      <c r="L87" s="356">
        <f>'[1]form-7'!N88</f>
        <v>1</v>
      </c>
      <c r="M87" s="355">
        <f>'[1]form-7'!Q88</f>
        <v>0</v>
      </c>
      <c r="N87" s="356">
        <f>'[1]form-7'!T88</f>
        <v>0</v>
      </c>
      <c r="O87" s="355">
        <f>'[1]form-7'!W88</f>
        <v>0</v>
      </c>
      <c r="P87" s="356">
        <f>'[1]form-7'!Z88</f>
        <v>0</v>
      </c>
      <c r="Q87" s="356">
        <f>'[1]form-7'!AC88</f>
        <v>0</v>
      </c>
      <c r="R87" s="357">
        <f>'[1]form-7'!AL88</f>
        <v>0</v>
      </c>
      <c r="S87" s="356">
        <f>'[1]form-7'!AO88</f>
        <v>0</v>
      </c>
      <c r="T87" s="356">
        <f>'[1]form-7'!AF88</f>
        <v>0</v>
      </c>
      <c r="U87" s="356">
        <f>'[1]form-7'!AI88</f>
        <v>0</v>
      </c>
      <c r="V87" s="348">
        <f>'[1]form-7'!AR88</f>
        <v>0</v>
      </c>
      <c r="W87" s="348">
        <f>'[1]form-7'!AU88</f>
        <v>0</v>
      </c>
      <c r="X87" s="348">
        <f>'[1]form-7'!AX88</f>
        <v>0</v>
      </c>
      <c r="Y87" s="348">
        <f t="shared" si="1"/>
        <v>1</v>
      </c>
    </row>
    <row r="88" spans="1:25" ht="15.75">
      <c r="A88" s="368"/>
      <c r="B88" s="369" t="s">
        <v>196</v>
      </c>
      <c r="C88" s="370"/>
      <c r="D88" s="370"/>
      <c r="E88" s="370"/>
      <c r="F88" s="371"/>
      <c r="G88" s="372">
        <f aca="true" t="shared" si="2" ref="G88:X88">SUM(G7:G87)</f>
        <v>619</v>
      </c>
      <c r="H88" s="372">
        <f t="shared" si="2"/>
        <v>492</v>
      </c>
      <c r="I88" s="372">
        <f t="shared" si="2"/>
        <v>127</v>
      </c>
      <c r="J88" s="373">
        <f t="shared" si="2"/>
        <v>12</v>
      </c>
      <c r="K88" s="373">
        <f t="shared" si="2"/>
        <v>6</v>
      </c>
      <c r="L88" s="373">
        <f t="shared" si="2"/>
        <v>5</v>
      </c>
      <c r="M88" s="373">
        <f>SUM(M7:M87)</f>
        <v>9</v>
      </c>
      <c r="N88" s="373">
        <f t="shared" si="2"/>
        <v>40</v>
      </c>
      <c r="O88" s="373">
        <f t="shared" si="2"/>
        <v>3</v>
      </c>
      <c r="P88" s="373">
        <f t="shared" si="2"/>
        <v>35</v>
      </c>
      <c r="Q88" s="373">
        <f t="shared" si="2"/>
        <v>16</v>
      </c>
      <c r="R88" s="373">
        <f t="shared" si="2"/>
        <v>0</v>
      </c>
      <c r="S88" s="373">
        <f t="shared" si="2"/>
        <v>0</v>
      </c>
      <c r="T88" s="373">
        <f t="shared" si="2"/>
        <v>1</v>
      </c>
      <c r="U88" s="373">
        <f t="shared" si="2"/>
        <v>0</v>
      </c>
      <c r="V88" s="373">
        <f t="shared" si="2"/>
        <v>0</v>
      </c>
      <c r="W88" s="373">
        <f t="shared" si="2"/>
        <v>0</v>
      </c>
      <c r="X88" s="373">
        <f t="shared" si="2"/>
        <v>0</v>
      </c>
      <c r="Y88" s="348">
        <f t="shared" si="1"/>
        <v>127</v>
      </c>
    </row>
    <row r="89" spans="1:25" ht="15.75">
      <c r="A89" s="374" t="s">
        <v>179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</row>
    <row r="90" spans="1:25" ht="15.75">
      <c r="A90" s="375"/>
      <c r="B90" s="375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6"/>
      <c r="U90" s="376"/>
      <c r="V90" s="377"/>
      <c r="W90" s="377"/>
      <c r="X90" s="377"/>
      <c r="Y90" s="378"/>
    </row>
    <row r="91" spans="2:25" ht="15.75">
      <c r="B91" s="380"/>
      <c r="C91" s="380"/>
      <c r="D91" s="380"/>
      <c r="E91" s="380"/>
      <c r="F91" s="380"/>
      <c r="G91" s="380"/>
      <c r="R91" s="381"/>
      <c r="S91" s="381"/>
      <c r="T91" s="381"/>
      <c r="U91" s="381"/>
      <c r="V91" s="381"/>
      <c r="W91" s="381"/>
      <c r="X91" s="381"/>
      <c r="Y91" s="381"/>
    </row>
    <row r="92" spans="2:25" ht="15.75"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1" t="s">
        <v>1210</v>
      </c>
      <c r="S92" s="381"/>
      <c r="T92" s="381"/>
      <c r="U92" s="381"/>
      <c r="V92" s="381"/>
      <c r="W92" s="381"/>
      <c r="X92" s="381"/>
      <c r="Y92" s="381"/>
    </row>
  </sheetData>
  <sheetProtection/>
  <mergeCells count="19">
    <mergeCell ref="A90:S90"/>
    <mergeCell ref="R91:Y91"/>
    <mergeCell ref="R92:Y92"/>
    <mergeCell ref="H4:H5"/>
    <mergeCell ref="I4:I5"/>
    <mergeCell ref="J4:X4"/>
    <mergeCell ref="Y4:Y5"/>
    <mergeCell ref="B88:F88"/>
    <mergeCell ref="A89:Y89"/>
    <mergeCell ref="A1:Y1"/>
    <mergeCell ref="A2:Y2"/>
    <mergeCell ref="A3:Y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Q9" sqref="Q9"/>
    </sheetView>
  </sheetViews>
  <sheetFormatPr defaultColWidth="9.140625" defaultRowHeight="12.75"/>
  <sheetData>
    <row r="1" spans="1:25" ht="23.25">
      <c r="A1" s="336" t="s">
        <v>1121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2" spans="1:25" ht="18.75">
      <c r="A2" s="337" t="s">
        <v>1211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8.75">
      <c r="A3" s="338" t="s">
        <v>1212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</row>
    <row r="4" spans="1:25" ht="18.75">
      <c r="A4" s="339" t="s">
        <v>1124</v>
      </c>
      <c r="B4" s="339" t="s">
        <v>48</v>
      </c>
      <c r="C4" s="339" t="s">
        <v>1125</v>
      </c>
      <c r="D4" s="339" t="s">
        <v>132</v>
      </c>
      <c r="E4" s="339" t="s">
        <v>169</v>
      </c>
      <c r="F4" s="339" t="s">
        <v>178</v>
      </c>
      <c r="G4" s="339" t="s">
        <v>509</v>
      </c>
      <c r="H4" s="339" t="s">
        <v>102</v>
      </c>
      <c r="I4" s="339" t="s">
        <v>103</v>
      </c>
      <c r="J4" s="340" t="s">
        <v>510</v>
      </c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2" t="s">
        <v>634</v>
      </c>
    </row>
    <row r="5" spans="1:25" ht="27.75">
      <c r="A5" s="343"/>
      <c r="B5" s="343"/>
      <c r="C5" s="343"/>
      <c r="D5" s="343"/>
      <c r="E5" s="343"/>
      <c r="F5" s="344"/>
      <c r="G5" s="343"/>
      <c r="H5" s="343"/>
      <c r="I5" s="343"/>
      <c r="J5" s="345" t="s">
        <v>78</v>
      </c>
      <c r="K5" s="345" t="s">
        <v>79</v>
      </c>
      <c r="L5" s="346" t="s">
        <v>193</v>
      </c>
      <c r="M5" s="345" t="s">
        <v>81</v>
      </c>
      <c r="N5" s="346" t="s">
        <v>95</v>
      </c>
      <c r="O5" s="345" t="s">
        <v>511</v>
      </c>
      <c r="P5" s="345" t="s">
        <v>82</v>
      </c>
      <c r="Q5" s="346" t="s">
        <v>97</v>
      </c>
      <c r="R5" s="345" t="s">
        <v>192</v>
      </c>
      <c r="S5" s="346" t="s">
        <v>92</v>
      </c>
      <c r="T5" s="345" t="s">
        <v>191</v>
      </c>
      <c r="U5" s="345" t="s">
        <v>90</v>
      </c>
      <c r="V5" s="346" t="s">
        <v>194</v>
      </c>
      <c r="W5" s="346" t="s">
        <v>174</v>
      </c>
      <c r="X5" s="346" t="s">
        <v>195</v>
      </c>
      <c r="Y5" s="342"/>
    </row>
    <row r="6" spans="1:25" ht="15.75">
      <c r="A6" s="348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48">
        <v>7</v>
      </c>
      <c r="H6" s="348">
        <v>8</v>
      </c>
      <c r="I6" s="348">
        <v>9</v>
      </c>
      <c r="J6" s="348">
        <v>10</v>
      </c>
      <c r="K6" s="348">
        <v>11</v>
      </c>
      <c r="L6" s="348">
        <v>12</v>
      </c>
      <c r="M6" s="348">
        <v>13</v>
      </c>
      <c r="N6" s="348">
        <v>14</v>
      </c>
      <c r="O6" s="348">
        <v>15</v>
      </c>
      <c r="P6" s="348">
        <v>16</v>
      </c>
      <c r="Q6" s="348">
        <v>17</v>
      </c>
      <c r="R6" s="348">
        <v>18</v>
      </c>
      <c r="S6" s="348">
        <v>19</v>
      </c>
      <c r="T6" s="348">
        <v>20</v>
      </c>
      <c r="U6" s="348">
        <v>21</v>
      </c>
      <c r="V6" s="348">
        <v>22</v>
      </c>
      <c r="W6" s="348">
        <v>23</v>
      </c>
      <c r="X6" s="348">
        <v>24</v>
      </c>
      <c r="Y6" s="348">
        <v>25</v>
      </c>
    </row>
    <row r="7" spans="1:25" ht="47.25">
      <c r="A7" s="368">
        <v>1</v>
      </c>
      <c r="B7" s="382" t="s">
        <v>1213</v>
      </c>
      <c r="C7" s="383" t="s">
        <v>163</v>
      </c>
      <c r="D7" s="348" t="s">
        <v>1127</v>
      </c>
      <c r="E7" s="348" t="s">
        <v>1127</v>
      </c>
      <c r="F7" s="384">
        <v>701</v>
      </c>
      <c r="G7" s="354">
        <f>'[1]form-8'!AY8</f>
        <v>11</v>
      </c>
      <c r="H7" s="354">
        <f>G7-I7</f>
        <v>7</v>
      </c>
      <c r="I7" s="385">
        <f>J7+K7+L7+M7+N7+O7+P7+Q7+R7+S7+T7+U7+V7+W7+X7</f>
        <v>4</v>
      </c>
      <c r="J7" s="359">
        <f>'[1]form-8'!H8</f>
        <v>1</v>
      </c>
      <c r="K7" s="359">
        <f>'[1]form-8'!K8</f>
        <v>0</v>
      </c>
      <c r="L7" s="359">
        <f>'[1]form-8'!N8</f>
        <v>0</v>
      </c>
      <c r="M7" s="359">
        <f>'[1]form-8'!Q8</f>
        <v>1</v>
      </c>
      <c r="N7" s="359">
        <f>'[1]form-8'!T8</f>
        <v>1</v>
      </c>
      <c r="O7" s="359">
        <f>'[1]form-8'!W8</f>
        <v>0</v>
      </c>
      <c r="P7" s="359">
        <f>'[1]form-8'!Z8</f>
        <v>1</v>
      </c>
      <c r="Q7" s="359">
        <f>'[1]form-8'!AC8</f>
        <v>0</v>
      </c>
      <c r="R7" s="359">
        <f>'[1]form-8'!AL8</f>
        <v>0</v>
      </c>
      <c r="S7" s="359">
        <f>'[1]form-8'!AO8</f>
        <v>0</v>
      </c>
      <c r="T7" s="359">
        <f>'[1]form-8'!AF8</f>
        <v>0</v>
      </c>
      <c r="U7" s="359">
        <f>'[1]form-8'!AI8</f>
        <v>0</v>
      </c>
      <c r="V7" s="359">
        <f>'[1]form-8'!AR8</f>
        <v>0</v>
      </c>
      <c r="W7" s="359">
        <f>'[1]form-8'!AU8</f>
        <v>0</v>
      </c>
      <c r="X7" s="359">
        <f>'[1]form-8'!AX8</f>
        <v>0</v>
      </c>
      <c r="Y7" s="368"/>
    </row>
    <row r="8" spans="1:25" ht="47.25">
      <c r="A8" s="368">
        <v>2</v>
      </c>
      <c r="B8" s="382" t="s">
        <v>1214</v>
      </c>
      <c r="C8" s="383" t="s">
        <v>203</v>
      </c>
      <c r="D8" s="348" t="s">
        <v>1127</v>
      </c>
      <c r="E8" s="348" t="s">
        <v>1145</v>
      </c>
      <c r="F8" s="384">
        <v>311</v>
      </c>
      <c r="G8" s="354">
        <f>'[1]form-8'!AY9</f>
        <v>11</v>
      </c>
      <c r="H8" s="354">
        <f aca="true" t="shared" si="0" ref="H8:H15">G8-I8</f>
        <v>6</v>
      </c>
      <c r="I8" s="385">
        <f aca="true" t="shared" si="1" ref="I8:I15">J8+K8+L8+M8+N8+O8+P8+Q8+R8+S8+T8+U8+V8+W8+X8</f>
        <v>5</v>
      </c>
      <c r="J8" s="359">
        <f>'[1]form-8'!H9</f>
        <v>0</v>
      </c>
      <c r="K8" s="359">
        <f>'[1]form-8'!K9</f>
        <v>0</v>
      </c>
      <c r="L8" s="359">
        <f>'[1]form-8'!N9</f>
        <v>1</v>
      </c>
      <c r="M8" s="359">
        <f>'[1]form-8'!Q9</f>
        <v>0</v>
      </c>
      <c r="N8" s="359">
        <f>'[1]form-8'!T9</f>
        <v>1</v>
      </c>
      <c r="O8" s="359">
        <f>'[1]form-8'!W9</f>
        <v>1</v>
      </c>
      <c r="P8" s="359">
        <f>'[1]form-8'!Z9</f>
        <v>1</v>
      </c>
      <c r="Q8" s="359">
        <f>'[1]form-8'!AC9</f>
        <v>0</v>
      </c>
      <c r="R8" s="359">
        <f>'[1]form-8'!AL9</f>
        <v>1</v>
      </c>
      <c r="S8" s="359">
        <f>'[1]form-8'!AO9</f>
        <v>0</v>
      </c>
      <c r="T8" s="359">
        <f>'[1]form-8'!AF9</f>
        <v>0</v>
      </c>
      <c r="U8" s="359">
        <f>'[1]form-8'!AI9</f>
        <v>0</v>
      </c>
      <c r="V8" s="359">
        <f>'[1]form-8'!AR9</f>
        <v>0</v>
      </c>
      <c r="W8" s="359">
        <f>'[1]form-8'!AU9</f>
        <v>0</v>
      </c>
      <c r="X8" s="359">
        <f>'[1]form-8'!AX9</f>
        <v>0</v>
      </c>
      <c r="Y8" s="368"/>
    </row>
    <row r="9" spans="1:25" ht="47.25">
      <c r="A9" s="368">
        <v>3</v>
      </c>
      <c r="B9" s="382" t="s">
        <v>1215</v>
      </c>
      <c r="C9" s="383" t="s">
        <v>203</v>
      </c>
      <c r="D9" s="348" t="s">
        <v>1127</v>
      </c>
      <c r="E9" s="348" t="s">
        <v>1145</v>
      </c>
      <c r="F9" s="384">
        <v>113</v>
      </c>
      <c r="G9" s="354">
        <f>'[1]form-8'!AY10</f>
        <v>7</v>
      </c>
      <c r="H9" s="354">
        <f t="shared" si="0"/>
        <v>5</v>
      </c>
      <c r="I9" s="385">
        <f t="shared" si="1"/>
        <v>2</v>
      </c>
      <c r="J9" s="359">
        <f>'[1]form-8'!H10</f>
        <v>0</v>
      </c>
      <c r="K9" s="359">
        <f>'[1]form-8'!K10</f>
        <v>0</v>
      </c>
      <c r="L9" s="359">
        <f>'[1]form-8'!N10</f>
        <v>0</v>
      </c>
      <c r="M9" s="359">
        <f>'[1]form-8'!Q10</f>
        <v>0</v>
      </c>
      <c r="N9" s="359">
        <f>'[1]form-8'!T10</f>
        <v>0</v>
      </c>
      <c r="O9" s="359">
        <f>'[1]form-8'!W10</f>
        <v>0</v>
      </c>
      <c r="P9" s="359">
        <f>'[1]form-8'!Z10</f>
        <v>1</v>
      </c>
      <c r="Q9" s="359">
        <f>'[1]form-8'!AC10</f>
        <v>0</v>
      </c>
      <c r="R9" s="359">
        <f>'[1]form-8'!AL10</f>
        <v>1</v>
      </c>
      <c r="S9" s="359">
        <f>'[1]form-8'!AO10</f>
        <v>0</v>
      </c>
      <c r="T9" s="359">
        <f>'[1]form-8'!AF10</f>
        <v>0</v>
      </c>
      <c r="U9" s="359">
        <f>'[1]form-8'!AI10</f>
        <v>0</v>
      </c>
      <c r="V9" s="359">
        <f>'[1]form-8'!AR10</f>
        <v>0</v>
      </c>
      <c r="W9" s="359">
        <f>'[1]form-8'!AU10</f>
        <v>0</v>
      </c>
      <c r="X9" s="359">
        <f>'[1]form-8'!AX10</f>
        <v>0</v>
      </c>
      <c r="Y9" s="368"/>
    </row>
    <row r="10" spans="1:25" ht="47.25">
      <c r="A10" s="368">
        <v>4</v>
      </c>
      <c r="B10" s="382" t="s">
        <v>1216</v>
      </c>
      <c r="C10" s="383" t="s">
        <v>200</v>
      </c>
      <c r="D10" s="348" t="s">
        <v>1127</v>
      </c>
      <c r="E10" s="348" t="s">
        <v>1145</v>
      </c>
      <c r="F10" s="384">
        <v>58</v>
      </c>
      <c r="G10" s="354">
        <f>'[1]form-8'!AY11</f>
        <v>7</v>
      </c>
      <c r="H10" s="354">
        <f t="shared" si="0"/>
        <v>6</v>
      </c>
      <c r="I10" s="385">
        <f t="shared" si="1"/>
        <v>1</v>
      </c>
      <c r="J10" s="359">
        <f>'[1]form-8'!H11</f>
        <v>1</v>
      </c>
      <c r="K10" s="359">
        <f>'[1]form-8'!K11</f>
        <v>0</v>
      </c>
      <c r="L10" s="359">
        <f>'[1]form-8'!N11</f>
        <v>0</v>
      </c>
      <c r="M10" s="359">
        <f>'[1]form-8'!Q11</f>
        <v>0</v>
      </c>
      <c r="N10" s="359">
        <f>'[1]form-8'!T11</f>
        <v>0</v>
      </c>
      <c r="O10" s="359">
        <f>'[1]form-8'!W11</f>
        <v>0</v>
      </c>
      <c r="P10" s="359">
        <f>'[1]form-8'!Z11</f>
        <v>0</v>
      </c>
      <c r="Q10" s="359">
        <f>'[1]form-8'!AC11</f>
        <v>0</v>
      </c>
      <c r="R10" s="359">
        <f>'[1]form-8'!AL11</f>
        <v>0</v>
      </c>
      <c r="S10" s="359">
        <f>'[1]form-8'!AO11</f>
        <v>0</v>
      </c>
      <c r="T10" s="359">
        <f>'[1]form-8'!AF11</f>
        <v>0</v>
      </c>
      <c r="U10" s="359">
        <f>'[1]form-8'!AI11</f>
        <v>0</v>
      </c>
      <c r="V10" s="359">
        <f>'[1]form-8'!AR11</f>
        <v>0</v>
      </c>
      <c r="W10" s="359">
        <f>'[1]form-8'!AU11</f>
        <v>0</v>
      </c>
      <c r="X10" s="359">
        <f>'[1]form-8'!AX11</f>
        <v>0</v>
      </c>
      <c r="Y10" s="368"/>
    </row>
    <row r="11" spans="1:25" ht="47.25">
      <c r="A11" s="368">
        <v>5</v>
      </c>
      <c r="B11" s="382" t="s">
        <v>1217</v>
      </c>
      <c r="C11" s="383" t="s">
        <v>203</v>
      </c>
      <c r="D11" s="348" t="s">
        <v>1145</v>
      </c>
      <c r="E11" s="348" t="s">
        <v>1145</v>
      </c>
      <c r="F11" s="384">
        <v>221</v>
      </c>
      <c r="G11" s="354">
        <f>'[1]form-8'!AY12</f>
        <v>7</v>
      </c>
      <c r="H11" s="354">
        <f t="shared" si="0"/>
        <v>7</v>
      </c>
      <c r="I11" s="385">
        <f t="shared" si="1"/>
        <v>0</v>
      </c>
      <c r="J11" s="359">
        <f>'[1]form-8'!H12</f>
        <v>0</v>
      </c>
      <c r="K11" s="359">
        <f>'[1]form-8'!K12</f>
        <v>0</v>
      </c>
      <c r="L11" s="359">
        <f>'[1]form-8'!N12</f>
        <v>0</v>
      </c>
      <c r="M11" s="359">
        <f>'[1]form-8'!Q12</f>
        <v>0</v>
      </c>
      <c r="N11" s="359">
        <f>'[1]form-8'!T12</f>
        <v>0</v>
      </c>
      <c r="O11" s="359">
        <f>'[1]form-8'!W12</f>
        <v>0</v>
      </c>
      <c r="P11" s="359">
        <f>'[1]form-8'!Z12</f>
        <v>0</v>
      </c>
      <c r="Q11" s="359">
        <f>'[1]form-8'!AC12</f>
        <v>0</v>
      </c>
      <c r="R11" s="359">
        <f>'[1]form-8'!AL12</f>
        <v>0</v>
      </c>
      <c r="S11" s="359">
        <f>'[1]form-8'!AO12</f>
        <v>0</v>
      </c>
      <c r="T11" s="359">
        <f>'[1]form-8'!AF12</f>
        <v>0</v>
      </c>
      <c r="U11" s="359">
        <f>'[1]form-8'!AI12</f>
        <v>0</v>
      </c>
      <c r="V11" s="359">
        <f>'[1]form-8'!AR12</f>
        <v>0</v>
      </c>
      <c r="W11" s="359">
        <f>'[1]form-8'!AU12</f>
        <v>0</v>
      </c>
      <c r="X11" s="359">
        <f>'[1]form-8'!AX12</f>
        <v>0</v>
      </c>
      <c r="Y11" s="368"/>
    </row>
    <row r="12" spans="1:25" ht="47.25">
      <c r="A12" s="368">
        <v>6</v>
      </c>
      <c r="B12" s="382" t="s">
        <v>1218</v>
      </c>
      <c r="C12" s="383" t="s">
        <v>200</v>
      </c>
      <c r="D12" s="348" t="s">
        <v>1145</v>
      </c>
      <c r="E12" s="348" t="s">
        <v>1145</v>
      </c>
      <c r="F12" s="384">
        <v>63</v>
      </c>
      <c r="G12" s="354">
        <f>'[1]form-8'!AY13</f>
        <v>7</v>
      </c>
      <c r="H12" s="354">
        <f t="shared" si="0"/>
        <v>6</v>
      </c>
      <c r="I12" s="385">
        <f t="shared" si="1"/>
        <v>1</v>
      </c>
      <c r="J12" s="359">
        <f>'[1]form-8'!H13</f>
        <v>0</v>
      </c>
      <c r="K12" s="359">
        <f>'[1]form-8'!K13</f>
        <v>0</v>
      </c>
      <c r="L12" s="359">
        <f>'[1]form-8'!N13</f>
        <v>0</v>
      </c>
      <c r="M12" s="359">
        <f>'[1]form-8'!Q13</f>
        <v>0</v>
      </c>
      <c r="N12" s="359">
        <f>'[1]form-8'!T13</f>
        <v>1</v>
      </c>
      <c r="O12" s="359">
        <f>'[1]form-8'!W13</f>
        <v>0</v>
      </c>
      <c r="P12" s="359">
        <f>'[1]form-8'!Z13</f>
        <v>0</v>
      </c>
      <c r="Q12" s="359">
        <f>'[1]form-8'!AC13</f>
        <v>0</v>
      </c>
      <c r="R12" s="359">
        <f>'[1]form-8'!AL13</f>
        <v>0</v>
      </c>
      <c r="S12" s="359">
        <f>'[1]form-8'!AO13</f>
        <v>0</v>
      </c>
      <c r="T12" s="359">
        <f>'[1]form-8'!AF13</f>
        <v>0</v>
      </c>
      <c r="U12" s="359">
        <f>'[1]form-8'!AI13</f>
        <v>0</v>
      </c>
      <c r="V12" s="359">
        <f>'[1]form-8'!AR13</f>
        <v>0</v>
      </c>
      <c r="W12" s="359">
        <f>'[1]form-8'!AU13</f>
        <v>0</v>
      </c>
      <c r="X12" s="359">
        <f>'[1]form-8'!AX13</f>
        <v>0</v>
      </c>
      <c r="Y12" s="368"/>
    </row>
    <row r="13" spans="1:25" ht="31.5">
      <c r="A13" s="368">
        <v>7</v>
      </c>
      <c r="B13" s="386" t="s">
        <v>1219</v>
      </c>
      <c r="C13" s="383" t="s">
        <v>164</v>
      </c>
      <c r="D13" s="348" t="s">
        <v>1190</v>
      </c>
      <c r="E13" s="348" t="s">
        <v>1127</v>
      </c>
      <c r="F13" s="384">
        <v>478</v>
      </c>
      <c r="G13" s="354">
        <f>'[1]form-8'!AY14</f>
        <v>10</v>
      </c>
      <c r="H13" s="354">
        <f t="shared" si="0"/>
        <v>9</v>
      </c>
      <c r="I13" s="385">
        <f t="shared" si="1"/>
        <v>1</v>
      </c>
      <c r="J13" s="359">
        <f>'[1]form-8'!H14</f>
        <v>0</v>
      </c>
      <c r="K13" s="359">
        <f>'[1]form-8'!K14</f>
        <v>0</v>
      </c>
      <c r="L13" s="359">
        <f>'[1]form-8'!N14</f>
        <v>0</v>
      </c>
      <c r="M13" s="359">
        <f>'[1]form-8'!Q14</f>
        <v>0</v>
      </c>
      <c r="N13" s="359">
        <f>'[1]form-8'!T14</f>
        <v>0</v>
      </c>
      <c r="O13" s="359">
        <f>'[1]form-8'!W14</f>
        <v>0</v>
      </c>
      <c r="P13" s="359">
        <f>'[1]form-8'!Z14</f>
        <v>1</v>
      </c>
      <c r="Q13" s="359">
        <f>'[1]form-8'!AC14</f>
        <v>0</v>
      </c>
      <c r="R13" s="359">
        <f>'[1]form-8'!AL14</f>
        <v>0</v>
      </c>
      <c r="S13" s="359">
        <f>'[1]form-8'!AO14</f>
        <v>0</v>
      </c>
      <c r="T13" s="359">
        <f>'[1]form-8'!AF14</f>
        <v>0</v>
      </c>
      <c r="U13" s="359">
        <f>'[1]form-8'!AI14</f>
        <v>0</v>
      </c>
      <c r="V13" s="359">
        <f>'[1]form-8'!AR14</f>
        <v>0</v>
      </c>
      <c r="W13" s="359">
        <f>'[1]form-8'!AU14</f>
        <v>0</v>
      </c>
      <c r="X13" s="359">
        <f>'[1]form-8'!AX14</f>
        <v>0</v>
      </c>
      <c r="Y13" s="368"/>
    </row>
    <row r="14" spans="1:25" ht="31.5">
      <c r="A14" s="368">
        <v>8</v>
      </c>
      <c r="B14" s="386" t="s">
        <v>1220</v>
      </c>
      <c r="C14" s="383" t="s">
        <v>203</v>
      </c>
      <c r="D14" s="348" t="s">
        <v>1190</v>
      </c>
      <c r="E14" s="348" t="s">
        <v>1127</v>
      </c>
      <c r="F14" s="384">
        <v>287</v>
      </c>
      <c r="G14" s="354">
        <f>'[1]form-8'!AY15</f>
        <v>7</v>
      </c>
      <c r="H14" s="354">
        <f t="shared" si="0"/>
        <v>5</v>
      </c>
      <c r="I14" s="385">
        <f t="shared" si="1"/>
        <v>2</v>
      </c>
      <c r="J14" s="359">
        <f>'[1]form-8'!H15</f>
        <v>0</v>
      </c>
      <c r="K14" s="359">
        <f>'[1]form-8'!K15</f>
        <v>0</v>
      </c>
      <c r="L14" s="359">
        <f>'[1]form-8'!N15</f>
        <v>0</v>
      </c>
      <c r="M14" s="359">
        <f>'[1]form-8'!Q15</f>
        <v>0</v>
      </c>
      <c r="N14" s="359">
        <f>'[1]form-8'!T15</f>
        <v>1</v>
      </c>
      <c r="O14" s="359">
        <f>'[1]form-8'!W15</f>
        <v>0</v>
      </c>
      <c r="P14" s="359">
        <f>'[1]form-8'!Z15</f>
        <v>1</v>
      </c>
      <c r="Q14" s="359">
        <f>'[1]form-8'!AC15</f>
        <v>0</v>
      </c>
      <c r="R14" s="359">
        <f>'[1]form-8'!AL15</f>
        <v>0</v>
      </c>
      <c r="S14" s="359">
        <f>'[1]form-8'!AO15</f>
        <v>0</v>
      </c>
      <c r="T14" s="359">
        <f>'[1]form-8'!AF15</f>
        <v>0</v>
      </c>
      <c r="U14" s="359">
        <f>'[1]form-8'!AI15</f>
        <v>0</v>
      </c>
      <c r="V14" s="359">
        <f>'[1]form-8'!AR15</f>
        <v>0</v>
      </c>
      <c r="W14" s="359">
        <f>'[1]form-8'!AU15</f>
        <v>0</v>
      </c>
      <c r="X14" s="359">
        <f>'[1]form-8'!AX15</f>
        <v>0</v>
      </c>
      <c r="Y14" s="368"/>
    </row>
    <row r="15" spans="1:25" ht="18.75">
      <c r="A15" s="387" t="s">
        <v>422</v>
      </c>
      <c r="B15" s="388"/>
      <c r="C15" s="388"/>
      <c r="D15" s="388"/>
      <c r="E15" s="388"/>
      <c r="F15" s="389"/>
      <c r="G15" s="390">
        <v>67</v>
      </c>
      <c r="H15" s="354">
        <f t="shared" si="0"/>
        <v>51</v>
      </c>
      <c r="I15" s="385">
        <f t="shared" si="1"/>
        <v>16</v>
      </c>
      <c r="J15" s="391">
        <f aca="true" t="shared" si="2" ref="J15:X15">SUM(J7:J14)</f>
        <v>2</v>
      </c>
      <c r="K15" s="391">
        <f t="shared" si="2"/>
        <v>0</v>
      </c>
      <c r="L15" s="391">
        <f t="shared" si="2"/>
        <v>1</v>
      </c>
      <c r="M15" s="392">
        <f t="shared" si="2"/>
        <v>1</v>
      </c>
      <c r="N15" s="392">
        <f t="shared" si="2"/>
        <v>4</v>
      </c>
      <c r="O15" s="392">
        <f t="shared" si="2"/>
        <v>1</v>
      </c>
      <c r="P15" s="392">
        <f t="shared" si="2"/>
        <v>5</v>
      </c>
      <c r="Q15" s="392">
        <f t="shared" si="2"/>
        <v>0</v>
      </c>
      <c r="R15" s="391">
        <f t="shared" si="2"/>
        <v>2</v>
      </c>
      <c r="S15" s="392">
        <f t="shared" si="2"/>
        <v>0</v>
      </c>
      <c r="T15" s="391">
        <f t="shared" si="2"/>
        <v>0</v>
      </c>
      <c r="U15" s="391">
        <f t="shared" si="2"/>
        <v>0</v>
      </c>
      <c r="V15" s="392">
        <f t="shared" si="2"/>
        <v>0</v>
      </c>
      <c r="W15" s="392">
        <f t="shared" si="2"/>
        <v>0</v>
      </c>
      <c r="X15" s="392">
        <f t="shared" si="2"/>
        <v>0</v>
      </c>
      <c r="Y15" s="393"/>
    </row>
    <row r="16" spans="1:25" ht="18.75">
      <c r="A16" s="394" t="s">
        <v>179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</row>
  </sheetData>
  <sheetProtection/>
  <mergeCells count="16">
    <mergeCell ref="H4:H5"/>
    <mergeCell ref="I4:I5"/>
    <mergeCell ref="J4:X4"/>
    <mergeCell ref="Y4:Y5"/>
    <mergeCell ref="A15:F15"/>
    <mergeCell ref="A16:Y16"/>
    <mergeCell ref="A1:Y1"/>
    <mergeCell ref="A2:Y2"/>
    <mergeCell ref="A3:Y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A111"/>
  <sheetViews>
    <sheetView zoomScale="90" zoomScaleNormal="90" zoomScaleSheetLayoutView="100" zoomScalePageLayoutView="0" workbookViewId="0" topLeftCell="A1">
      <pane ySplit="6" topLeftCell="A103" activePane="bottomLeft" state="frozen"/>
      <selection pane="topLeft" activeCell="A1" sqref="A1"/>
      <selection pane="bottomLeft" activeCell="V113" sqref="V113"/>
    </sheetView>
  </sheetViews>
  <sheetFormatPr defaultColWidth="9.140625" defaultRowHeight="12.75"/>
  <cols>
    <col min="1" max="1" width="3.28125" style="1" customWidth="1"/>
    <col min="2" max="2" width="27.8515625" style="1" bestFit="1" customWidth="1"/>
    <col min="3" max="3" width="7.8515625" style="9" customWidth="1"/>
    <col min="4" max="4" width="7.8515625" style="1" customWidth="1"/>
    <col min="5" max="5" width="8.140625" style="9" customWidth="1"/>
    <col min="6" max="6" width="8.57421875" style="9" hidden="1" customWidth="1"/>
    <col min="7" max="7" width="8.57421875" style="9" customWidth="1"/>
    <col min="8" max="8" width="6.8515625" style="9" customWidth="1"/>
    <col min="9" max="10" width="7.00390625" style="9" customWidth="1"/>
    <col min="11" max="12" width="4.00390625" style="9" customWidth="1"/>
    <col min="13" max="13" width="4.00390625" style="1" customWidth="1"/>
    <col min="14" max="17" width="4.00390625" style="9" customWidth="1"/>
    <col min="18" max="26" width="4.00390625" style="1" customWidth="1"/>
    <col min="27" max="27" width="5.7109375" style="1" bestFit="1" customWidth="1"/>
    <col min="28" max="28" width="4.140625" style="1" customWidth="1"/>
    <col min="29" max="16384" width="9.140625" style="1" customWidth="1"/>
  </cols>
  <sheetData>
    <row r="1" spans="1:26" ht="26.25">
      <c r="A1" s="47" t="s">
        <v>128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  <c r="T1" s="48"/>
      <c r="U1" s="48"/>
      <c r="V1" s="48"/>
      <c r="W1" s="48"/>
      <c r="X1" s="48"/>
      <c r="Y1" s="48"/>
      <c r="Z1" s="48"/>
    </row>
    <row r="2" spans="1:26" ht="18.75">
      <c r="A2" s="49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5"/>
      <c r="S2" s="55"/>
      <c r="T2" s="55"/>
      <c r="U2" s="55"/>
      <c r="V2" s="55"/>
      <c r="W2" s="55"/>
      <c r="X2" s="55"/>
      <c r="Y2" s="55"/>
      <c r="Z2" s="55"/>
    </row>
    <row r="3" spans="1:26" ht="18.75">
      <c r="A3" s="49" t="s">
        <v>124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5"/>
      <c r="S3" s="55"/>
      <c r="T3" s="55"/>
      <c r="U3" s="55"/>
      <c r="V3" s="55"/>
      <c r="W3" s="55"/>
      <c r="X3" s="55"/>
      <c r="Y3" s="55"/>
      <c r="Z3" s="55"/>
    </row>
    <row r="4" spans="1:26" s="2" customFormat="1" ht="15.75">
      <c r="A4" s="43" t="s">
        <v>0</v>
      </c>
      <c r="B4" s="43" t="s">
        <v>48</v>
      </c>
      <c r="C4" s="45" t="s">
        <v>130</v>
      </c>
      <c r="D4" s="43" t="s">
        <v>131</v>
      </c>
      <c r="E4" s="43" t="s">
        <v>100</v>
      </c>
      <c r="F4" s="43" t="s">
        <v>169</v>
      </c>
      <c r="G4" s="45" t="s">
        <v>178</v>
      </c>
      <c r="H4" s="43" t="s">
        <v>101</v>
      </c>
      <c r="I4" s="43" t="s">
        <v>102</v>
      </c>
      <c r="J4" s="45" t="s">
        <v>103</v>
      </c>
      <c r="K4" s="43" t="s">
        <v>88</v>
      </c>
      <c r="L4" s="43"/>
      <c r="M4" s="43"/>
      <c r="N4" s="4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2" customFormat="1" ht="77.25" customHeight="1">
      <c r="A5" s="43"/>
      <c r="B5" s="43"/>
      <c r="C5" s="46"/>
      <c r="D5" s="43"/>
      <c r="E5" s="43"/>
      <c r="F5" s="43"/>
      <c r="G5" s="46"/>
      <c r="H5" s="43"/>
      <c r="I5" s="43"/>
      <c r="J5" s="46"/>
      <c r="K5" s="32" t="s">
        <v>78</v>
      </c>
      <c r="L5" s="32" t="s">
        <v>79</v>
      </c>
      <c r="M5" s="32" t="s">
        <v>87</v>
      </c>
      <c r="N5" s="32" t="s">
        <v>81</v>
      </c>
      <c r="O5" s="32" t="s">
        <v>95</v>
      </c>
      <c r="P5" s="32" t="s">
        <v>96</v>
      </c>
      <c r="Q5" s="32" t="s">
        <v>82</v>
      </c>
      <c r="R5" s="32" t="s">
        <v>97</v>
      </c>
      <c r="S5" s="32" t="s">
        <v>93</v>
      </c>
      <c r="T5" s="32" t="s">
        <v>92</v>
      </c>
      <c r="U5" s="32" t="s">
        <v>91</v>
      </c>
      <c r="V5" s="32" t="s">
        <v>90</v>
      </c>
      <c r="W5" s="32" t="s">
        <v>98</v>
      </c>
      <c r="X5" s="32" t="s">
        <v>174</v>
      </c>
      <c r="Y5" s="32" t="s">
        <v>175</v>
      </c>
      <c r="Z5" s="32" t="s">
        <v>133</v>
      </c>
    </row>
    <row r="6" spans="1:26" s="2" customFormat="1" ht="15.75">
      <c r="A6" s="31">
        <v>1</v>
      </c>
      <c r="B6" s="31">
        <v>2</v>
      </c>
      <c r="C6" s="31">
        <v>3</v>
      </c>
      <c r="D6" s="31">
        <v>4</v>
      </c>
      <c r="E6" s="13">
        <v>5</v>
      </c>
      <c r="F6" s="31">
        <v>6</v>
      </c>
      <c r="G6" s="31">
        <v>7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</row>
    <row r="7" spans="1:26" s="2" customFormat="1" ht="15.75">
      <c r="A7" s="13">
        <v>1</v>
      </c>
      <c r="B7" s="14" t="s">
        <v>75</v>
      </c>
      <c r="C7" s="13">
        <v>58</v>
      </c>
      <c r="D7" s="10" t="s">
        <v>162</v>
      </c>
      <c r="E7" s="13" t="s">
        <v>53</v>
      </c>
      <c r="F7" s="15" t="s">
        <v>170</v>
      </c>
      <c r="G7" s="15">
        <v>659</v>
      </c>
      <c r="H7" s="4">
        <v>12</v>
      </c>
      <c r="I7" s="17">
        <f aca="true" t="shared" si="0" ref="I7:I15">H7-J7</f>
        <v>11</v>
      </c>
      <c r="J7" s="4">
        <f aca="true" t="shared" si="1" ref="J7:J38">SUM(K7:Z7)</f>
        <v>1</v>
      </c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2" customFormat="1" ht="15.75">
      <c r="A8" s="13">
        <v>2</v>
      </c>
      <c r="B8" s="14" t="s">
        <v>176</v>
      </c>
      <c r="C8" s="13">
        <v>72</v>
      </c>
      <c r="D8" s="10" t="s">
        <v>161</v>
      </c>
      <c r="E8" s="13" t="s">
        <v>53</v>
      </c>
      <c r="F8" s="15" t="s">
        <v>170</v>
      </c>
      <c r="G8" s="15">
        <v>255</v>
      </c>
      <c r="H8" s="4">
        <v>0</v>
      </c>
      <c r="I8" s="17">
        <f t="shared" si="0"/>
        <v>0</v>
      </c>
      <c r="J8" s="4">
        <f t="shared" si="1"/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2" customFormat="1" ht="15.75">
      <c r="A9" s="13">
        <v>3</v>
      </c>
      <c r="B9" s="14" t="s">
        <v>105</v>
      </c>
      <c r="C9" s="13">
        <v>72</v>
      </c>
      <c r="D9" s="10" t="s">
        <v>161</v>
      </c>
      <c r="E9" s="13" t="s">
        <v>53</v>
      </c>
      <c r="F9" s="15" t="s">
        <v>170</v>
      </c>
      <c r="G9" s="15">
        <v>410</v>
      </c>
      <c r="H9" s="16">
        <v>5</v>
      </c>
      <c r="I9" s="17">
        <f t="shared" si="0"/>
        <v>5</v>
      </c>
      <c r="J9" s="4">
        <f t="shared" si="1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" customFormat="1" ht="15.75">
      <c r="A10" s="13">
        <v>4</v>
      </c>
      <c r="B10" s="14" t="s">
        <v>159</v>
      </c>
      <c r="C10" s="13">
        <v>67</v>
      </c>
      <c r="D10" s="10" t="s">
        <v>162</v>
      </c>
      <c r="E10" s="13" t="s">
        <v>53</v>
      </c>
      <c r="F10" s="15" t="s">
        <v>53</v>
      </c>
      <c r="G10" s="15">
        <v>413</v>
      </c>
      <c r="H10" s="16">
        <v>5</v>
      </c>
      <c r="I10" s="17">
        <f t="shared" si="0"/>
        <v>4</v>
      </c>
      <c r="J10" s="4">
        <f t="shared" si="1"/>
        <v>1</v>
      </c>
      <c r="K10" s="5"/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" customFormat="1" ht="15.75">
      <c r="A11" s="13">
        <v>5</v>
      </c>
      <c r="B11" s="14" t="s">
        <v>148</v>
      </c>
      <c r="C11" s="13">
        <v>73</v>
      </c>
      <c r="D11" s="10" t="s">
        <v>161</v>
      </c>
      <c r="E11" s="13" t="s">
        <v>53</v>
      </c>
      <c r="F11" s="15" t="s">
        <v>53</v>
      </c>
      <c r="G11" s="15">
        <v>885</v>
      </c>
      <c r="H11" s="4">
        <v>17</v>
      </c>
      <c r="I11" s="17">
        <f t="shared" si="0"/>
        <v>13</v>
      </c>
      <c r="J11" s="4">
        <f t="shared" si="1"/>
        <v>4</v>
      </c>
      <c r="K11" s="5"/>
      <c r="L11" s="5">
        <v>1</v>
      </c>
      <c r="M11" s="5"/>
      <c r="N11" s="5">
        <v>1</v>
      </c>
      <c r="O11" s="5"/>
      <c r="P11" s="5"/>
      <c r="Q11" s="5"/>
      <c r="R11" s="5">
        <v>1</v>
      </c>
      <c r="S11" s="5"/>
      <c r="T11" s="5"/>
      <c r="U11" s="5"/>
      <c r="V11" s="5"/>
      <c r="W11" s="5">
        <v>1</v>
      </c>
      <c r="X11" s="5"/>
      <c r="Y11" s="5"/>
      <c r="Z11" s="5"/>
    </row>
    <row r="12" spans="1:26" s="2" customFormat="1" ht="15.75">
      <c r="A12" s="13">
        <v>6</v>
      </c>
      <c r="B12" s="14" t="s">
        <v>17</v>
      </c>
      <c r="C12" s="13">
        <v>66</v>
      </c>
      <c r="D12" s="10" t="s">
        <v>162</v>
      </c>
      <c r="E12" s="13" t="s">
        <v>53</v>
      </c>
      <c r="F12" s="15" t="s">
        <v>171</v>
      </c>
      <c r="G12" s="15">
        <v>799</v>
      </c>
      <c r="H12" s="16">
        <v>12</v>
      </c>
      <c r="I12" s="17">
        <f t="shared" si="0"/>
        <v>11</v>
      </c>
      <c r="J12" s="4">
        <f t="shared" si="1"/>
        <v>1</v>
      </c>
      <c r="K12" s="5"/>
      <c r="L12" s="5">
        <v>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" customFormat="1" ht="15.75">
      <c r="A13" s="13">
        <v>7</v>
      </c>
      <c r="B13" s="14" t="s">
        <v>18</v>
      </c>
      <c r="C13" s="13">
        <v>72</v>
      </c>
      <c r="D13" s="10" t="s">
        <v>161</v>
      </c>
      <c r="E13" s="13" t="s">
        <v>53</v>
      </c>
      <c r="F13" s="15" t="s">
        <v>53</v>
      </c>
      <c r="G13" s="15">
        <v>661</v>
      </c>
      <c r="H13" s="4">
        <v>11</v>
      </c>
      <c r="I13" s="17">
        <f t="shared" si="0"/>
        <v>8</v>
      </c>
      <c r="J13" s="4">
        <f t="shared" si="1"/>
        <v>3</v>
      </c>
      <c r="K13" s="5">
        <v>2</v>
      </c>
      <c r="L13" s="5"/>
      <c r="M13" s="5"/>
      <c r="N13" s="5"/>
      <c r="O13" s="5"/>
      <c r="P13" s="5"/>
      <c r="Q13" s="5">
        <v>1</v>
      </c>
      <c r="R13" s="5"/>
      <c r="S13" s="5"/>
      <c r="T13" s="5"/>
      <c r="U13" s="5"/>
      <c r="V13" s="5"/>
      <c r="W13" s="5"/>
      <c r="X13" s="5"/>
      <c r="Y13" s="5"/>
      <c r="Z13" s="5"/>
    </row>
    <row r="14" spans="1:26" s="2" customFormat="1" ht="15.75">
      <c r="A14" s="13">
        <v>8</v>
      </c>
      <c r="B14" s="14" t="s">
        <v>136</v>
      </c>
      <c r="C14" s="13">
        <v>64</v>
      </c>
      <c r="D14" s="10" t="s">
        <v>162</v>
      </c>
      <c r="E14" s="13" t="s">
        <v>53</v>
      </c>
      <c r="F14" s="15" t="s">
        <v>170</v>
      </c>
      <c r="G14" s="15">
        <v>347</v>
      </c>
      <c r="H14" s="16">
        <v>12</v>
      </c>
      <c r="I14" s="17">
        <f t="shared" si="0"/>
        <v>12</v>
      </c>
      <c r="J14" s="4">
        <f t="shared" si="1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2" customFormat="1" ht="15.75">
      <c r="A15" s="13">
        <v>9</v>
      </c>
      <c r="B15" s="14" t="s">
        <v>135</v>
      </c>
      <c r="C15" s="13">
        <v>63</v>
      </c>
      <c r="D15" s="10" t="s">
        <v>162</v>
      </c>
      <c r="E15" s="13" t="s">
        <v>53</v>
      </c>
      <c r="F15" s="15" t="s">
        <v>53</v>
      </c>
      <c r="G15" s="15">
        <v>261</v>
      </c>
      <c r="H15" s="16">
        <v>8</v>
      </c>
      <c r="I15" s="17">
        <f t="shared" si="0"/>
        <v>7</v>
      </c>
      <c r="J15" s="4">
        <f t="shared" si="1"/>
        <v>1</v>
      </c>
      <c r="K15" s="5"/>
      <c r="L15" s="5"/>
      <c r="M15" s="5"/>
      <c r="N15" s="5">
        <v>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2" customFormat="1" ht="15.75">
      <c r="A16" s="13">
        <v>10</v>
      </c>
      <c r="B16" s="18" t="s">
        <v>64</v>
      </c>
      <c r="C16" s="13">
        <v>49</v>
      </c>
      <c r="D16" s="11" t="s">
        <v>163</v>
      </c>
      <c r="E16" s="13" t="s">
        <v>53</v>
      </c>
      <c r="F16" s="15" t="s">
        <v>171</v>
      </c>
      <c r="G16" s="15">
        <v>271</v>
      </c>
      <c r="H16" s="16">
        <v>7</v>
      </c>
      <c r="I16" s="17">
        <f aca="true" t="shared" si="2" ref="I16:I47">H16-J16</f>
        <v>5</v>
      </c>
      <c r="J16" s="4">
        <f t="shared" si="1"/>
        <v>2</v>
      </c>
      <c r="K16" s="5">
        <v>1</v>
      </c>
      <c r="L16" s="5"/>
      <c r="M16" s="5"/>
      <c r="N16" s="5"/>
      <c r="O16" s="5"/>
      <c r="P16" s="5"/>
      <c r="Q16" s="5">
        <v>1</v>
      </c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15.75">
      <c r="A17" s="13">
        <v>11</v>
      </c>
      <c r="B17" s="18" t="s">
        <v>65</v>
      </c>
      <c r="C17" s="13">
        <v>61</v>
      </c>
      <c r="D17" s="10" t="s">
        <v>162</v>
      </c>
      <c r="E17" s="13" t="s">
        <v>53</v>
      </c>
      <c r="F17" s="15" t="s">
        <v>170</v>
      </c>
      <c r="G17" s="15">
        <v>621</v>
      </c>
      <c r="H17" s="16">
        <v>7</v>
      </c>
      <c r="I17" s="17">
        <f t="shared" si="2"/>
        <v>4</v>
      </c>
      <c r="J17" s="4">
        <f t="shared" si="1"/>
        <v>3</v>
      </c>
      <c r="K17" s="5">
        <v>1</v>
      </c>
      <c r="L17" s="5"/>
      <c r="M17" s="5"/>
      <c r="N17" s="5"/>
      <c r="O17" s="5"/>
      <c r="P17" s="5"/>
      <c r="Q17" s="5">
        <v>1</v>
      </c>
      <c r="R17" s="5">
        <v>1</v>
      </c>
      <c r="S17" s="5"/>
      <c r="T17" s="5"/>
      <c r="U17" s="5"/>
      <c r="V17" s="5"/>
      <c r="W17" s="5"/>
      <c r="X17" s="5"/>
      <c r="Y17" s="5"/>
      <c r="Z17" s="5"/>
    </row>
    <row r="18" spans="1:26" s="2" customFormat="1" ht="15.75">
      <c r="A18" s="13">
        <v>12</v>
      </c>
      <c r="B18" s="14" t="s">
        <v>104</v>
      </c>
      <c r="C18" s="13">
        <v>61</v>
      </c>
      <c r="D18" s="10" t="s">
        <v>162</v>
      </c>
      <c r="E18" s="13" t="s">
        <v>53</v>
      </c>
      <c r="F18" s="15" t="s">
        <v>171</v>
      </c>
      <c r="G18" s="15">
        <v>226</v>
      </c>
      <c r="H18" s="16">
        <v>5</v>
      </c>
      <c r="I18" s="17">
        <f t="shared" si="2"/>
        <v>4</v>
      </c>
      <c r="J18" s="4">
        <f t="shared" si="1"/>
        <v>1</v>
      </c>
      <c r="K18" s="5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15.75">
      <c r="A19" s="13">
        <v>13</v>
      </c>
      <c r="B19" s="18" t="s">
        <v>66</v>
      </c>
      <c r="C19" s="13">
        <v>63</v>
      </c>
      <c r="D19" s="10" t="s">
        <v>162</v>
      </c>
      <c r="E19" s="13" t="s">
        <v>53</v>
      </c>
      <c r="F19" s="15" t="s">
        <v>170</v>
      </c>
      <c r="G19" s="15">
        <v>409</v>
      </c>
      <c r="H19" s="16">
        <v>7</v>
      </c>
      <c r="I19" s="17">
        <f t="shared" si="2"/>
        <v>6</v>
      </c>
      <c r="J19" s="4">
        <f t="shared" si="1"/>
        <v>1</v>
      </c>
      <c r="K19" s="5"/>
      <c r="L19" s="5"/>
      <c r="M19" s="5"/>
      <c r="N19" s="5"/>
      <c r="O19" s="5"/>
      <c r="P19" s="5"/>
      <c r="Q19" s="5"/>
      <c r="R19" s="5">
        <v>1</v>
      </c>
      <c r="S19" s="5"/>
      <c r="T19" s="5"/>
      <c r="U19" s="5"/>
      <c r="V19" s="5"/>
      <c r="W19" s="5"/>
      <c r="X19" s="5"/>
      <c r="Y19" s="5"/>
      <c r="Z19" s="5"/>
    </row>
    <row r="20" spans="1:26" s="2" customFormat="1" ht="15.75">
      <c r="A20" s="13">
        <v>14</v>
      </c>
      <c r="B20" s="14" t="s">
        <v>156</v>
      </c>
      <c r="C20" s="13">
        <v>57</v>
      </c>
      <c r="D20" s="10" t="s">
        <v>162</v>
      </c>
      <c r="E20" s="13" t="s">
        <v>53</v>
      </c>
      <c r="F20" s="15" t="s">
        <v>170</v>
      </c>
      <c r="G20" s="15">
        <v>617</v>
      </c>
      <c r="H20" s="16">
        <v>7</v>
      </c>
      <c r="I20" s="17">
        <f t="shared" si="2"/>
        <v>6</v>
      </c>
      <c r="J20" s="4">
        <f t="shared" si="1"/>
        <v>1</v>
      </c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t="15.75">
      <c r="A21" s="13">
        <v>15</v>
      </c>
      <c r="B21" s="14" t="s">
        <v>34</v>
      </c>
      <c r="C21" s="13">
        <v>73</v>
      </c>
      <c r="D21" s="10" t="s">
        <v>161</v>
      </c>
      <c r="E21" s="13" t="s">
        <v>53</v>
      </c>
      <c r="F21" s="15" t="s">
        <v>170</v>
      </c>
      <c r="G21" s="15">
        <v>372</v>
      </c>
      <c r="H21" s="16">
        <v>7</v>
      </c>
      <c r="I21" s="17">
        <f t="shared" si="2"/>
        <v>7</v>
      </c>
      <c r="J21" s="4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2" customFormat="1" ht="15.75">
      <c r="A22" s="13">
        <v>16</v>
      </c>
      <c r="B22" s="14" t="s">
        <v>36</v>
      </c>
      <c r="C22" s="13">
        <v>73</v>
      </c>
      <c r="D22" s="10" t="s">
        <v>161</v>
      </c>
      <c r="E22" s="13" t="s">
        <v>53</v>
      </c>
      <c r="F22" s="15" t="s">
        <v>53</v>
      </c>
      <c r="G22" s="15">
        <v>82</v>
      </c>
      <c r="H22" s="16">
        <v>7</v>
      </c>
      <c r="I22" s="17">
        <f t="shared" si="2"/>
        <v>5</v>
      </c>
      <c r="J22" s="4">
        <f t="shared" si="1"/>
        <v>2</v>
      </c>
      <c r="K22" s="5"/>
      <c r="L22" s="5"/>
      <c r="M22" s="5"/>
      <c r="N22" s="5"/>
      <c r="O22" s="5">
        <v>1</v>
      </c>
      <c r="P22" s="5"/>
      <c r="Q22" s="5">
        <v>1</v>
      </c>
      <c r="R22" s="5"/>
      <c r="S22" s="5"/>
      <c r="T22" s="5"/>
      <c r="U22" s="5"/>
      <c r="V22" s="5"/>
      <c r="W22" s="5"/>
      <c r="X22" s="5"/>
      <c r="Y22" s="5"/>
      <c r="Z22" s="5"/>
    </row>
    <row r="23" spans="1:27" ht="15.75">
      <c r="A23" s="13">
        <v>17</v>
      </c>
      <c r="B23" s="14" t="s">
        <v>35</v>
      </c>
      <c r="C23" s="13">
        <v>49</v>
      </c>
      <c r="D23" s="11" t="s">
        <v>163</v>
      </c>
      <c r="E23" s="13" t="s">
        <v>53</v>
      </c>
      <c r="F23" s="15" t="s">
        <v>171</v>
      </c>
      <c r="G23" s="15">
        <v>64</v>
      </c>
      <c r="H23" s="16">
        <v>7</v>
      </c>
      <c r="I23" s="17">
        <f t="shared" si="2"/>
        <v>4</v>
      </c>
      <c r="J23" s="4">
        <f t="shared" si="1"/>
        <v>3</v>
      </c>
      <c r="K23" s="5">
        <v>1</v>
      </c>
      <c r="L23" s="5"/>
      <c r="M23" s="5"/>
      <c r="N23" s="5">
        <v>1</v>
      </c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</row>
    <row r="24" spans="1:26" s="2" customFormat="1" ht="15.75">
      <c r="A24" s="13">
        <v>18</v>
      </c>
      <c r="B24" s="14" t="s">
        <v>77</v>
      </c>
      <c r="C24" s="13">
        <v>55</v>
      </c>
      <c r="D24" s="10" t="s">
        <v>162</v>
      </c>
      <c r="E24" s="13" t="s">
        <v>55</v>
      </c>
      <c r="F24" s="15" t="s">
        <v>55</v>
      </c>
      <c r="G24" s="15">
        <v>571</v>
      </c>
      <c r="H24" s="4">
        <v>10</v>
      </c>
      <c r="I24" s="17">
        <f t="shared" si="2"/>
        <v>6</v>
      </c>
      <c r="J24" s="4">
        <f t="shared" si="1"/>
        <v>4</v>
      </c>
      <c r="K24" s="5"/>
      <c r="L24" s="5"/>
      <c r="M24" s="5"/>
      <c r="N24" s="5">
        <v>1</v>
      </c>
      <c r="O24" s="5">
        <v>1</v>
      </c>
      <c r="P24" s="5"/>
      <c r="Q24" s="5">
        <v>1</v>
      </c>
      <c r="R24" s="5">
        <v>1</v>
      </c>
      <c r="S24" s="5"/>
      <c r="T24" s="5"/>
      <c r="U24" s="5"/>
      <c r="V24" s="5"/>
      <c r="W24" s="5"/>
      <c r="X24" s="5"/>
      <c r="Y24" s="5"/>
      <c r="Z24" s="5"/>
    </row>
    <row r="25" spans="1:27" s="2" customFormat="1" ht="15.75">
      <c r="A25" s="13">
        <v>19</v>
      </c>
      <c r="B25" s="14" t="s">
        <v>41</v>
      </c>
      <c r="C25" s="13">
        <v>50</v>
      </c>
      <c r="D25" s="11" t="s">
        <v>163</v>
      </c>
      <c r="E25" s="13" t="s">
        <v>55</v>
      </c>
      <c r="F25" s="15" t="s">
        <v>55</v>
      </c>
      <c r="G25" s="15">
        <v>519</v>
      </c>
      <c r="H25" s="4">
        <v>12</v>
      </c>
      <c r="I25" s="17">
        <f t="shared" si="2"/>
        <v>11</v>
      </c>
      <c r="J25" s="4">
        <f t="shared" si="1"/>
        <v>1</v>
      </c>
      <c r="K25" s="5"/>
      <c r="L25" s="5"/>
      <c r="M25" s="5"/>
      <c r="N25" s="5"/>
      <c r="O25" s="5"/>
      <c r="P25" s="5"/>
      <c r="Q25" s="5">
        <v>1</v>
      </c>
      <c r="R25" s="5"/>
      <c r="S25" s="5"/>
      <c r="T25" s="5"/>
      <c r="U25" s="5"/>
      <c r="V25" s="5"/>
      <c r="W25" s="5"/>
      <c r="X25" s="5"/>
      <c r="Y25" s="5"/>
      <c r="Z25" s="5"/>
      <c r="AA25" s="1"/>
    </row>
    <row r="26" spans="1:27" s="2" customFormat="1" ht="15.75">
      <c r="A26" s="13">
        <v>20</v>
      </c>
      <c r="B26" s="14" t="s">
        <v>166</v>
      </c>
      <c r="C26" s="13">
        <v>79</v>
      </c>
      <c r="D26" s="10" t="s">
        <v>161</v>
      </c>
      <c r="E26" s="13" t="s">
        <v>55</v>
      </c>
      <c r="F26" s="15" t="s">
        <v>55</v>
      </c>
      <c r="G26" s="15">
        <v>1074</v>
      </c>
      <c r="H26" s="4">
        <v>21</v>
      </c>
      <c r="I26" s="17">
        <f t="shared" si="2"/>
        <v>15</v>
      </c>
      <c r="J26" s="4">
        <f t="shared" si="1"/>
        <v>6</v>
      </c>
      <c r="K26" s="5">
        <v>2</v>
      </c>
      <c r="L26" s="5">
        <v>1</v>
      </c>
      <c r="M26" s="5"/>
      <c r="N26" s="5"/>
      <c r="O26" s="5">
        <v>1</v>
      </c>
      <c r="P26" s="5"/>
      <c r="Q26" s="5"/>
      <c r="R26" s="5">
        <v>1</v>
      </c>
      <c r="S26" s="5"/>
      <c r="T26" s="5"/>
      <c r="U26" s="5"/>
      <c r="V26" s="5">
        <v>1</v>
      </c>
      <c r="W26" s="5"/>
      <c r="X26" s="5"/>
      <c r="Y26" s="5"/>
      <c r="Z26" s="5"/>
      <c r="AA26" s="1"/>
    </row>
    <row r="27" spans="1:27" s="2" customFormat="1" ht="15.75">
      <c r="A27" s="13">
        <v>21</v>
      </c>
      <c r="B27" s="14" t="s">
        <v>167</v>
      </c>
      <c r="C27" s="13">
        <v>62</v>
      </c>
      <c r="D27" s="10" t="s">
        <v>162</v>
      </c>
      <c r="E27" s="13" t="s">
        <v>55</v>
      </c>
      <c r="F27" s="15" t="s">
        <v>55</v>
      </c>
      <c r="G27" s="15">
        <v>602</v>
      </c>
      <c r="H27" s="4">
        <v>12</v>
      </c>
      <c r="I27" s="17">
        <f t="shared" si="2"/>
        <v>11</v>
      </c>
      <c r="J27" s="4">
        <f t="shared" si="1"/>
        <v>1</v>
      </c>
      <c r="K27" s="5"/>
      <c r="L27" s="5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"/>
    </row>
    <row r="28" spans="1:26" s="2" customFormat="1" ht="15.75">
      <c r="A28" s="13">
        <v>22</v>
      </c>
      <c r="B28" s="14" t="s">
        <v>25</v>
      </c>
      <c r="C28" s="13">
        <v>49</v>
      </c>
      <c r="D28" s="11" t="s">
        <v>163</v>
      </c>
      <c r="E28" s="13" t="s">
        <v>55</v>
      </c>
      <c r="F28" s="15" t="s">
        <v>55</v>
      </c>
      <c r="G28" s="15">
        <v>735</v>
      </c>
      <c r="H28" s="4">
        <v>11</v>
      </c>
      <c r="I28" s="17">
        <f t="shared" si="2"/>
        <v>10</v>
      </c>
      <c r="J28" s="4">
        <f t="shared" si="1"/>
        <v>1</v>
      </c>
      <c r="K28" s="5"/>
      <c r="L28" s="5"/>
      <c r="M28" s="5"/>
      <c r="N28" s="5">
        <v>1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2" customFormat="1" ht="15.75">
      <c r="A29" s="13">
        <v>23</v>
      </c>
      <c r="B29" s="14" t="s">
        <v>80</v>
      </c>
      <c r="C29" s="13">
        <v>55</v>
      </c>
      <c r="D29" s="10" t="s">
        <v>162</v>
      </c>
      <c r="E29" s="13" t="s">
        <v>55</v>
      </c>
      <c r="F29" s="15" t="s">
        <v>172</v>
      </c>
      <c r="G29" s="15">
        <v>612</v>
      </c>
      <c r="H29" s="16">
        <v>9</v>
      </c>
      <c r="I29" s="17">
        <f t="shared" si="2"/>
        <v>8</v>
      </c>
      <c r="J29" s="4">
        <f t="shared" si="1"/>
        <v>1</v>
      </c>
      <c r="K29" s="5"/>
      <c r="L29" s="5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15.75">
      <c r="A30" s="13">
        <v>24</v>
      </c>
      <c r="B30" s="14" t="s">
        <v>26</v>
      </c>
      <c r="C30" s="13">
        <v>46</v>
      </c>
      <c r="D30" s="11" t="s">
        <v>163</v>
      </c>
      <c r="E30" s="13" t="s">
        <v>55</v>
      </c>
      <c r="F30" s="15" t="s">
        <v>55</v>
      </c>
      <c r="G30" s="15">
        <v>770</v>
      </c>
      <c r="H30" s="4">
        <v>11</v>
      </c>
      <c r="I30" s="17">
        <f t="shared" si="2"/>
        <v>10</v>
      </c>
      <c r="J30" s="4">
        <f t="shared" si="1"/>
        <v>1</v>
      </c>
      <c r="K30" s="5"/>
      <c r="L30" s="5"/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15.75">
      <c r="A31" s="13">
        <v>25</v>
      </c>
      <c r="B31" s="18" t="s">
        <v>155</v>
      </c>
      <c r="C31" s="19">
        <v>38</v>
      </c>
      <c r="D31" s="11" t="s">
        <v>164</v>
      </c>
      <c r="E31" s="13" t="s">
        <v>55</v>
      </c>
      <c r="F31" s="15" t="s">
        <v>55</v>
      </c>
      <c r="G31" s="15">
        <v>462</v>
      </c>
      <c r="H31" s="4">
        <v>7</v>
      </c>
      <c r="I31" s="17">
        <f t="shared" si="2"/>
        <v>7</v>
      </c>
      <c r="J31" s="4">
        <f t="shared" si="1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15.75">
      <c r="A32" s="13">
        <v>26</v>
      </c>
      <c r="B32" s="14" t="s">
        <v>106</v>
      </c>
      <c r="C32" s="19">
        <v>54</v>
      </c>
      <c r="D32" s="10" t="s">
        <v>162</v>
      </c>
      <c r="E32" s="13" t="s">
        <v>55</v>
      </c>
      <c r="F32" s="15" t="s">
        <v>55</v>
      </c>
      <c r="G32" s="15">
        <v>166</v>
      </c>
      <c r="H32" s="4">
        <v>7</v>
      </c>
      <c r="I32" s="17">
        <f t="shared" si="2"/>
        <v>7</v>
      </c>
      <c r="J32" s="4">
        <f t="shared" si="1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7" s="2" customFormat="1" ht="15.75">
      <c r="A33" s="13">
        <v>27</v>
      </c>
      <c r="B33" s="14" t="s">
        <v>109</v>
      </c>
      <c r="C33" s="19">
        <v>44</v>
      </c>
      <c r="D33" s="11" t="s">
        <v>163</v>
      </c>
      <c r="E33" s="13" t="s">
        <v>55</v>
      </c>
      <c r="F33" s="15" t="s">
        <v>55</v>
      </c>
      <c r="G33" s="15">
        <v>175</v>
      </c>
      <c r="H33" s="4">
        <v>5</v>
      </c>
      <c r="I33" s="17">
        <f t="shared" si="2"/>
        <v>4</v>
      </c>
      <c r="J33" s="4">
        <f t="shared" si="1"/>
        <v>1</v>
      </c>
      <c r="K33" s="5"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"/>
    </row>
    <row r="34" spans="1:27" s="2" customFormat="1" ht="15.75">
      <c r="A34" s="13">
        <v>28</v>
      </c>
      <c r="B34" s="14" t="s">
        <v>107</v>
      </c>
      <c r="C34" s="19">
        <v>59</v>
      </c>
      <c r="D34" s="10" t="s">
        <v>162</v>
      </c>
      <c r="E34" s="13" t="s">
        <v>55</v>
      </c>
      <c r="F34" s="15" t="s">
        <v>55</v>
      </c>
      <c r="G34" s="15">
        <v>279</v>
      </c>
      <c r="H34" s="4">
        <v>5</v>
      </c>
      <c r="I34" s="17">
        <f t="shared" si="2"/>
        <v>2</v>
      </c>
      <c r="J34" s="4">
        <f t="shared" si="1"/>
        <v>3</v>
      </c>
      <c r="K34" s="5">
        <v>1</v>
      </c>
      <c r="L34" s="5">
        <v>1</v>
      </c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</row>
    <row r="35" spans="1:27" s="2" customFormat="1" ht="15.75">
      <c r="A35" s="13">
        <v>29</v>
      </c>
      <c r="B35" s="14" t="s">
        <v>110</v>
      </c>
      <c r="C35" s="19">
        <v>50</v>
      </c>
      <c r="D35" s="11" t="s">
        <v>163</v>
      </c>
      <c r="E35" s="13" t="s">
        <v>55</v>
      </c>
      <c r="F35" s="15" t="s">
        <v>55</v>
      </c>
      <c r="G35" s="15">
        <v>209</v>
      </c>
      <c r="H35" s="4">
        <v>5</v>
      </c>
      <c r="I35" s="17">
        <f t="shared" si="2"/>
        <v>2</v>
      </c>
      <c r="J35" s="4">
        <f t="shared" si="1"/>
        <v>3</v>
      </c>
      <c r="K35" s="5">
        <v>1</v>
      </c>
      <c r="L35" s="5"/>
      <c r="M35" s="5"/>
      <c r="N35" s="5">
        <v>1</v>
      </c>
      <c r="O35" s="5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"/>
    </row>
    <row r="36" spans="1:27" s="2" customFormat="1" ht="15.75">
      <c r="A36" s="13">
        <v>30</v>
      </c>
      <c r="B36" s="18" t="s">
        <v>69</v>
      </c>
      <c r="C36" s="19">
        <v>53</v>
      </c>
      <c r="D36" s="10" t="s">
        <v>162</v>
      </c>
      <c r="E36" s="13" t="s">
        <v>55</v>
      </c>
      <c r="F36" s="15" t="s">
        <v>55</v>
      </c>
      <c r="G36" s="15">
        <v>171</v>
      </c>
      <c r="H36" s="4">
        <v>7</v>
      </c>
      <c r="I36" s="17">
        <f t="shared" si="2"/>
        <v>5</v>
      </c>
      <c r="J36" s="4">
        <f t="shared" si="1"/>
        <v>2</v>
      </c>
      <c r="K36" s="5"/>
      <c r="L36" s="5">
        <v>1</v>
      </c>
      <c r="M36" s="5"/>
      <c r="N36" s="5"/>
      <c r="O36" s="5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2"/>
    </row>
    <row r="37" spans="1:27" s="2" customFormat="1" ht="15.75">
      <c r="A37" s="13">
        <v>31</v>
      </c>
      <c r="B37" s="18" t="s">
        <v>70</v>
      </c>
      <c r="C37" s="19">
        <v>51</v>
      </c>
      <c r="D37" s="11" t="s">
        <v>163</v>
      </c>
      <c r="E37" s="13" t="s">
        <v>55</v>
      </c>
      <c r="F37" s="15" t="s">
        <v>55</v>
      </c>
      <c r="G37" s="15">
        <v>206</v>
      </c>
      <c r="H37" s="4">
        <v>7</v>
      </c>
      <c r="I37" s="17">
        <f t="shared" si="2"/>
        <v>5</v>
      </c>
      <c r="J37" s="4">
        <f t="shared" si="1"/>
        <v>2</v>
      </c>
      <c r="K37" s="5">
        <v>1</v>
      </c>
      <c r="L37" s="5"/>
      <c r="M37" s="5"/>
      <c r="N37" s="5"/>
      <c r="O37" s="5"/>
      <c r="P37" s="5"/>
      <c r="Q37" s="5"/>
      <c r="R37" s="5">
        <v>1</v>
      </c>
      <c r="S37" s="5"/>
      <c r="T37" s="5"/>
      <c r="U37" s="5"/>
      <c r="V37" s="5"/>
      <c r="W37" s="5"/>
      <c r="X37" s="5"/>
      <c r="Y37" s="5"/>
      <c r="Z37" s="5"/>
      <c r="AA37" s="1"/>
    </row>
    <row r="38" spans="1:27" s="2" customFormat="1" ht="15.75">
      <c r="A38" s="13">
        <v>32</v>
      </c>
      <c r="B38" s="14" t="s">
        <v>47</v>
      </c>
      <c r="C38" s="19">
        <v>48</v>
      </c>
      <c r="D38" s="11" t="s">
        <v>163</v>
      </c>
      <c r="E38" s="13" t="s">
        <v>55</v>
      </c>
      <c r="F38" s="15" t="s">
        <v>55</v>
      </c>
      <c r="G38" s="15">
        <v>281</v>
      </c>
      <c r="H38" s="4">
        <v>7</v>
      </c>
      <c r="I38" s="17">
        <f t="shared" si="2"/>
        <v>7</v>
      </c>
      <c r="J38" s="4">
        <f t="shared" si="1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"/>
    </row>
    <row r="39" spans="1:27" s="2" customFormat="1" ht="15.75">
      <c r="A39" s="13">
        <v>33</v>
      </c>
      <c r="B39" s="14" t="s">
        <v>42</v>
      </c>
      <c r="C39" s="19">
        <v>63</v>
      </c>
      <c r="D39" s="10" t="s">
        <v>162</v>
      </c>
      <c r="E39" s="13" t="s">
        <v>55</v>
      </c>
      <c r="F39" s="15" t="s">
        <v>55</v>
      </c>
      <c r="G39" s="15">
        <v>547</v>
      </c>
      <c r="H39" s="4">
        <v>7</v>
      </c>
      <c r="I39" s="17">
        <f t="shared" si="2"/>
        <v>7</v>
      </c>
      <c r="J39" s="4">
        <f aca="true" t="shared" si="3" ref="J39:J102">SUM(K39:Z39)</f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"/>
    </row>
    <row r="40" spans="1:27" s="2" customFormat="1" ht="15.75">
      <c r="A40" s="13">
        <v>34</v>
      </c>
      <c r="B40" s="14" t="s">
        <v>134</v>
      </c>
      <c r="C40" s="19">
        <v>47</v>
      </c>
      <c r="D40" s="11" t="s">
        <v>163</v>
      </c>
      <c r="E40" s="13" t="s">
        <v>55</v>
      </c>
      <c r="F40" s="15" t="s">
        <v>172</v>
      </c>
      <c r="G40" s="15">
        <v>109</v>
      </c>
      <c r="H40" s="4">
        <v>5</v>
      </c>
      <c r="I40" s="17">
        <f t="shared" si="2"/>
        <v>5</v>
      </c>
      <c r="J40" s="4">
        <f t="shared" si="3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"/>
    </row>
    <row r="41" spans="1:27" s="2" customFormat="1" ht="15.75">
      <c r="A41" s="13">
        <v>35</v>
      </c>
      <c r="B41" s="14" t="s">
        <v>108</v>
      </c>
      <c r="C41" s="19">
        <v>44</v>
      </c>
      <c r="D41" s="11" t="s">
        <v>163</v>
      </c>
      <c r="E41" s="13" t="s">
        <v>55</v>
      </c>
      <c r="F41" s="15" t="s">
        <v>55</v>
      </c>
      <c r="G41" s="15">
        <v>138</v>
      </c>
      <c r="H41" s="4">
        <v>5</v>
      </c>
      <c r="I41" s="17">
        <f t="shared" si="2"/>
        <v>5</v>
      </c>
      <c r="J41" s="4">
        <f t="shared" si="3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"/>
    </row>
    <row r="42" spans="1:27" s="2" customFormat="1" ht="15.75">
      <c r="A42" s="13">
        <v>36</v>
      </c>
      <c r="B42" s="14" t="s">
        <v>142</v>
      </c>
      <c r="C42" s="19">
        <v>60</v>
      </c>
      <c r="D42" s="10" t="s">
        <v>162</v>
      </c>
      <c r="E42" s="13" t="s">
        <v>55</v>
      </c>
      <c r="F42" s="15" t="s">
        <v>55</v>
      </c>
      <c r="G42" s="15">
        <v>0</v>
      </c>
      <c r="H42" s="16">
        <v>5</v>
      </c>
      <c r="I42" s="17">
        <f t="shared" si="2"/>
        <v>5</v>
      </c>
      <c r="J42" s="4">
        <f t="shared" si="3"/>
        <v>0</v>
      </c>
      <c r="K42" s="5"/>
      <c r="L42" s="5"/>
      <c r="M42" s="7"/>
      <c r="N42" s="5"/>
      <c r="O42" s="5"/>
      <c r="P42" s="5"/>
      <c r="Q42" s="5"/>
      <c r="R42" s="5"/>
      <c r="S42" s="8"/>
      <c r="T42" s="6"/>
      <c r="U42" s="5"/>
      <c r="V42" s="5"/>
      <c r="W42" s="8"/>
      <c r="X42" s="6"/>
      <c r="Y42" s="6"/>
      <c r="Z42" s="7"/>
      <c r="AA42" s="1"/>
    </row>
    <row r="43" spans="1:27" s="2" customFormat="1" ht="15.75">
      <c r="A43" s="13">
        <v>37</v>
      </c>
      <c r="B43" s="14" t="s">
        <v>143</v>
      </c>
      <c r="C43" s="19">
        <v>62</v>
      </c>
      <c r="D43" s="10" t="s">
        <v>162</v>
      </c>
      <c r="E43" s="13" t="s">
        <v>55</v>
      </c>
      <c r="F43" s="15" t="s">
        <v>55</v>
      </c>
      <c r="G43" s="15">
        <v>0</v>
      </c>
      <c r="H43" s="16">
        <v>5</v>
      </c>
      <c r="I43" s="17">
        <f t="shared" si="2"/>
        <v>5</v>
      </c>
      <c r="J43" s="4">
        <f t="shared" si="3"/>
        <v>0</v>
      </c>
      <c r="K43" s="5"/>
      <c r="L43" s="5"/>
      <c r="M43" s="7"/>
      <c r="N43" s="5"/>
      <c r="O43" s="5"/>
      <c r="P43" s="5"/>
      <c r="Q43" s="5"/>
      <c r="R43" s="5"/>
      <c r="S43" s="8"/>
      <c r="T43" s="6"/>
      <c r="U43" s="5"/>
      <c r="V43" s="5"/>
      <c r="W43" s="8"/>
      <c r="X43" s="6"/>
      <c r="Y43" s="6"/>
      <c r="Z43" s="7"/>
      <c r="AA43" s="1"/>
    </row>
    <row r="44" spans="1:27" s="2" customFormat="1" ht="15.75">
      <c r="A44" s="13">
        <v>38</v>
      </c>
      <c r="B44" s="14" t="s">
        <v>73</v>
      </c>
      <c r="C44" s="13">
        <v>58</v>
      </c>
      <c r="D44" s="10" t="s">
        <v>162</v>
      </c>
      <c r="E44" s="13" t="s">
        <v>51</v>
      </c>
      <c r="F44" s="15" t="s">
        <v>51</v>
      </c>
      <c r="G44" s="15">
        <v>946</v>
      </c>
      <c r="H44" s="4">
        <v>7</v>
      </c>
      <c r="I44" s="17">
        <f t="shared" si="2"/>
        <v>7</v>
      </c>
      <c r="J44" s="4">
        <f t="shared" si="3"/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"/>
    </row>
    <row r="45" spans="1:27" s="2" customFormat="1" ht="15.75">
      <c r="A45" s="13">
        <v>39</v>
      </c>
      <c r="B45" s="14" t="s">
        <v>31</v>
      </c>
      <c r="C45" s="13">
        <v>72</v>
      </c>
      <c r="D45" s="10" t="s">
        <v>161</v>
      </c>
      <c r="E45" s="13" t="s">
        <v>51</v>
      </c>
      <c r="F45" s="15" t="s">
        <v>51</v>
      </c>
      <c r="G45" s="15">
        <v>927</v>
      </c>
      <c r="H45" s="4">
        <v>13</v>
      </c>
      <c r="I45" s="17">
        <f t="shared" si="2"/>
        <v>11</v>
      </c>
      <c r="J45" s="4">
        <f t="shared" si="3"/>
        <v>2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1</v>
      </c>
      <c r="X45" s="5">
        <v>1</v>
      </c>
      <c r="Y45" s="5"/>
      <c r="Z45" s="5"/>
      <c r="AA45" s="1"/>
    </row>
    <row r="46" spans="1:27" s="2" customFormat="1" ht="15.75">
      <c r="A46" s="13">
        <v>40</v>
      </c>
      <c r="B46" s="14" t="s">
        <v>7</v>
      </c>
      <c r="C46" s="13">
        <v>57</v>
      </c>
      <c r="D46" s="10" t="s">
        <v>162</v>
      </c>
      <c r="E46" s="13" t="s">
        <v>51</v>
      </c>
      <c r="F46" s="15" t="s">
        <v>51</v>
      </c>
      <c r="G46" s="15">
        <v>487</v>
      </c>
      <c r="H46" s="16">
        <v>12</v>
      </c>
      <c r="I46" s="17">
        <f t="shared" si="2"/>
        <v>12</v>
      </c>
      <c r="J46" s="4">
        <f t="shared" si="3"/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"/>
    </row>
    <row r="47" spans="1:27" s="2" customFormat="1" ht="15.75">
      <c r="A47" s="13">
        <v>41</v>
      </c>
      <c r="B47" s="14" t="s">
        <v>9</v>
      </c>
      <c r="C47" s="13">
        <v>78</v>
      </c>
      <c r="D47" s="10" t="s">
        <v>161</v>
      </c>
      <c r="E47" s="13" t="s">
        <v>51</v>
      </c>
      <c r="F47" s="15" t="s">
        <v>51</v>
      </c>
      <c r="G47" s="15">
        <v>711</v>
      </c>
      <c r="H47" s="16">
        <v>13</v>
      </c>
      <c r="I47" s="17">
        <f t="shared" si="2"/>
        <v>9</v>
      </c>
      <c r="J47" s="4">
        <f t="shared" si="3"/>
        <v>4</v>
      </c>
      <c r="K47" s="5">
        <v>1</v>
      </c>
      <c r="L47" s="5">
        <v>1</v>
      </c>
      <c r="M47" s="5"/>
      <c r="N47" s="5">
        <v>1</v>
      </c>
      <c r="O47" s="5">
        <v>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"/>
    </row>
    <row r="48" spans="1:26" s="2" customFormat="1" ht="15.75">
      <c r="A48" s="13">
        <v>42</v>
      </c>
      <c r="B48" s="14" t="s">
        <v>8</v>
      </c>
      <c r="C48" s="13">
        <v>61</v>
      </c>
      <c r="D48" s="10" t="s">
        <v>162</v>
      </c>
      <c r="E48" s="13" t="s">
        <v>51</v>
      </c>
      <c r="F48" s="15" t="s">
        <v>51</v>
      </c>
      <c r="G48" s="15">
        <v>866</v>
      </c>
      <c r="H48" s="4">
        <v>11</v>
      </c>
      <c r="I48" s="17">
        <f aca="true" t="shared" si="4" ref="I48:I79">H48-J48</f>
        <v>7</v>
      </c>
      <c r="J48" s="4">
        <f t="shared" si="3"/>
        <v>4</v>
      </c>
      <c r="K48" s="5">
        <v>1</v>
      </c>
      <c r="L48" s="5">
        <v>1</v>
      </c>
      <c r="M48" s="5"/>
      <c r="N48" s="5">
        <v>1</v>
      </c>
      <c r="O48" s="5"/>
      <c r="P48" s="5"/>
      <c r="Q48" s="5"/>
      <c r="R48" s="5">
        <v>1</v>
      </c>
      <c r="S48" s="5"/>
      <c r="T48" s="5"/>
      <c r="U48" s="5"/>
      <c r="V48" s="5"/>
      <c r="W48" s="5"/>
      <c r="X48" s="5"/>
      <c r="Y48" s="5"/>
      <c r="Z48" s="5"/>
    </row>
    <row r="49" spans="1:26" s="2" customFormat="1" ht="15.75">
      <c r="A49" s="13">
        <v>43</v>
      </c>
      <c r="B49" s="18" t="s">
        <v>152</v>
      </c>
      <c r="C49" s="19">
        <v>63</v>
      </c>
      <c r="D49" s="10" t="s">
        <v>162</v>
      </c>
      <c r="E49" s="13" t="s">
        <v>51</v>
      </c>
      <c r="F49" s="15" t="s">
        <v>51</v>
      </c>
      <c r="G49" s="15">
        <v>856</v>
      </c>
      <c r="H49" s="16">
        <v>7</v>
      </c>
      <c r="I49" s="17">
        <f t="shared" si="4"/>
        <v>6</v>
      </c>
      <c r="J49" s="4">
        <f t="shared" si="3"/>
        <v>1</v>
      </c>
      <c r="K49" s="5"/>
      <c r="L49" s="5"/>
      <c r="M49" s="5"/>
      <c r="N49" s="5"/>
      <c r="O49" s="5">
        <v>1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15.75">
      <c r="A50" s="13">
        <v>44</v>
      </c>
      <c r="B50" s="18" t="s">
        <v>151</v>
      </c>
      <c r="C50" s="19">
        <v>61</v>
      </c>
      <c r="D50" s="10" t="s">
        <v>162</v>
      </c>
      <c r="E50" s="13" t="s">
        <v>51</v>
      </c>
      <c r="F50" s="15" t="s">
        <v>51</v>
      </c>
      <c r="G50" s="15">
        <v>793</v>
      </c>
      <c r="H50" s="16">
        <v>7</v>
      </c>
      <c r="I50" s="17">
        <f t="shared" si="4"/>
        <v>5</v>
      </c>
      <c r="J50" s="4">
        <f t="shared" si="3"/>
        <v>2</v>
      </c>
      <c r="K50" s="5">
        <v>1</v>
      </c>
      <c r="L50" s="5"/>
      <c r="M50" s="5"/>
      <c r="N50" s="5">
        <v>1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15.75">
      <c r="A51" s="13">
        <v>45</v>
      </c>
      <c r="B51" s="18" t="s">
        <v>60</v>
      </c>
      <c r="C51" s="19">
        <v>69</v>
      </c>
      <c r="D51" s="10" t="s">
        <v>161</v>
      </c>
      <c r="E51" s="13" t="s">
        <v>51</v>
      </c>
      <c r="F51" s="15" t="s">
        <v>51</v>
      </c>
      <c r="G51" s="15">
        <v>452</v>
      </c>
      <c r="H51" s="16">
        <v>7</v>
      </c>
      <c r="I51" s="17">
        <f t="shared" si="4"/>
        <v>6</v>
      </c>
      <c r="J51" s="4">
        <f t="shared" si="3"/>
        <v>1</v>
      </c>
      <c r="K51" s="5"/>
      <c r="L51" s="5"/>
      <c r="M51" s="5"/>
      <c r="N51" s="5"/>
      <c r="O51" s="5">
        <v>1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15.75">
      <c r="A52" s="13">
        <v>46</v>
      </c>
      <c r="B52" s="14" t="s">
        <v>111</v>
      </c>
      <c r="C52" s="19">
        <v>67</v>
      </c>
      <c r="D52" s="10" t="s">
        <v>162</v>
      </c>
      <c r="E52" s="13" t="s">
        <v>51</v>
      </c>
      <c r="F52" s="15" t="s">
        <v>51</v>
      </c>
      <c r="G52" s="15">
        <v>37</v>
      </c>
      <c r="H52" s="16">
        <v>5</v>
      </c>
      <c r="I52" s="17">
        <f t="shared" si="4"/>
        <v>3</v>
      </c>
      <c r="J52" s="4">
        <f t="shared" si="3"/>
        <v>2</v>
      </c>
      <c r="K52" s="5"/>
      <c r="L52" s="5">
        <v>1</v>
      </c>
      <c r="M52" s="5"/>
      <c r="N52" s="5"/>
      <c r="O52" s="5">
        <v>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15.75">
      <c r="A53" s="13">
        <v>47</v>
      </c>
      <c r="B53" s="14" t="s">
        <v>32</v>
      </c>
      <c r="C53" s="19">
        <v>61</v>
      </c>
      <c r="D53" s="10" t="s">
        <v>162</v>
      </c>
      <c r="E53" s="13" t="s">
        <v>51</v>
      </c>
      <c r="F53" s="15" t="s">
        <v>51</v>
      </c>
      <c r="G53" s="15">
        <v>345</v>
      </c>
      <c r="H53" s="16">
        <v>7</v>
      </c>
      <c r="I53" s="17">
        <f t="shared" si="4"/>
        <v>5</v>
      </c>
      <c r="J53" s="4">
        <f t="shared" si="3"/>
        <v>2</v>
      </c>
      <c r="K53" s="5">
        <v>1</v>
      </c>
      <c r="L53" s="5"/>
      <c r="M53" s="5"/>
      <c r="N53" s="5"/>
      <c r="O53" s="5"/>
      <c r="P53" s="5"/>
      <c r="Q53" s="5"/>
      <c r="R53" s="5">
        <v>1</v>
      </c>
      <c r="S53" s="5"/>
      <c r="T53" s="5"/>
      <c r="U53" s="5"/>
      <c r="V53" s="5"/>
      <c r="W53" s="5"/>
      <c r="X53" s="5"/>
      <c r="Y53" s="5"/>
      <c r="Z53" s="5"/>
    </row>
    <row r="54" spans="1:26" s="2" customFormat="1" ht="15.75">
      <c r="A54" s="13">
        <v>48</v>
      </c>
      <c r="B54" s="14" t="s">
        <v>145</v>
      </c>
      <c r="C54" s="19">
        <v>58</v>
      </c>
      <c r="D54" s="10" t="s">
        <v>162</v>
      </c>
      <c r="E54" s="13" t="s">
        <v>51</v>
      </c>
      <c r="F54" s="15" t="s">
        <v>51</v>
      </c>
      <c r="G54" s="15">
        <v>89</v>
      </c>
      <c r="H54" s="16">
        <v>5</v>
      </c>
      <c r="I54" s="17">
        <f t="shared" si="4"/>
        <v>2</v>
      </c>
      <c r="J54" s="4">
        <f t="shared" si="3"/>
        <v>3</v>
      </c>
      <c r="K54" s="5">
        <v>1</v>
      </c>
      <c r="L54" s="5">
        <v>1</v>
      </c>
      <c r="M54" s="7"/>
      <c r="N54" s="5"/>
      <c r="O54" s="5">
        <v>1</v>
      </c>
      <c r="P54" s="5"/>
      <c r="Q54" s="5"/>
      <c r="R54" s="5"/>
      <c r="S54" s="8"/>
      <c r="T54" s="6"/>
      <c r="U54" s="5"/>
      <c r="V54" s="5"/>
      <c r="W54" s="8"/>
      <c r="X54" s="6"/>
      <c r="Y54" s="6"/>
      <c r="Z54" s="7"/>
    </row>
    <row r="55" spans="1:26" s="2" customFormat="1" ht="15.75">
      <c r="A55" s="13">
        <v>49</v>
      </c>
      <c r="B55" s="14" t="s">
        <v>153</v>
      </c>
      <c r="C55" s="19">
        <v>63</v>
      </c>
      <c r="D55" s="10" t="s">
        <v>162</v>
      </c>
      <c r="E55" s="13" t="s">
        <v>51</v>
      </c>
      <c r="F55" s="15" t="s">
        <v>51</v>
      </c>
      <c r="G55" s="15">
        <v>688</v>
      </c>
      <c r="H55" s="16">
        <v>12</v>
      </c>
      <c r="I55" s="17">
        <f t="shared" si="4"/>
        <v>9</v>
      </c>
      <c r="J55" s="4">
        <f t="shared" si="3"/>
        <v>3</v>
      </c>
      <c r="K55" s="5"/>
      <c r="L55" s="5">
        <v>1</v>
      </c>
      <c r="M55" s="5"/>
      <c r="N55" s="5">
        <v>1</v>
      </c>
      <c r="O55" s="5"/>
      <c r="P55" s="5"/>
      <c r="Q55" s="5"/>
      <c r="R55" s="5">
        <v>1</v>
      </c>
      <c r="S55" s="5"/>
      <c r="T55" s="5"/>
      <c r="U55" s="5"/>
      <c r="V55" s="5"/>
      <c r="W55" s="5"/>
      <c r="X55" s="5"/>
      <c r="Y55" s="5"/>
      <c r="Z55" s="5"/>
    </row>
    <row r="56" spans="1:26" s="2" customFormat="1" ht="15.75">
      <c r="A56" s="13">
        <v>50</v>
      </c>
      <c r="B56" s="14" t="s">
        <v>72</v>
      </c>
      <c r="C56" s="22">
        <v>69</v>
      </c>
      <c r="D56" s="10" t="s">
        <v>161</v>
      </c>
      <c r="E56" s="13" t="s">
        <v>50</v>
      </c>
      <c r="F56" s="15" t="s">
        <v>50</v>
      </c>
      <c r="G56" s="15">
        <v>713</v>
      </c>
      <c r="H56" s="4">
        <v>7</v>
      </c>
      <c r="I56" s="17">
        <f t="shared" si="4"/>
        <v>6</v>
      </c>
      <c r="J56" s="4">
        <f t="shared" si="3"/>
        <v>1</v>
      </c>
      <c r="K56" s="5"/>
      <c r="L56" s="5"/>
      <c r="M56" s="5"/>
      <c r="N56" s="5"/>
      <c r="O56" s="5"/>
      <c r="P56" s="5"/>
      <c r="Q56" s="5">
        <v>1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15.75">
      <c r="A57" s="13">
        <v>51</v>
      </c>
      <c r="B57" s="14" t="s">
        <v>30</v>
      </c>
      <c r="C57" s="19">
        <v>72</v>
      </c>
      <c r="D57" s="10" t="s">
        <v>161</v>
      </c>
      <c r="E57" s="13" t="s">
        <v>50</v>
      </c>
      <c r="F57" s="15" t="s">
        <v>50</v>
      </c>
      <c r="G57" s="15">
        <v>801</v>
      </c>
      <c r="H57" s="16">
        <v>13</v>
      </c>
      <c r="I57" s="17">
        <f t="shared" si="4"/>
        <v>9</v>
      </c>
      <c r="J57" s="4">
        <f t="shared" si="3"/>
        <v>4</v>
      </c>
      <c r="K57" s="5">
        <v>2</v>
      </c>
      <c r="L57" s="5"/>
      <c r="M57" s="5"/>
      <c r="N57" s="5"/>
      <c r="O57" s="5"/>
      <c r="P57" s="5"/>
      <c r="Q57" s="5"/>
      <c r="R57" s="5">
        <v>1</v>
      </c>
      <c r="S57" s="5"/>
      <c r="T57" s="5"/>
      <c r="U57" s="5"/>
      <c r="V57" s="5"/>
      <c r="W57" s="5">
        <v>1</v>
      </c>
      <c r="X57" s="5"/>
      <c r="Y57" s="5"/>
      <c r="Z57" s="5"/>
    </row>
    <row r="58" spans="1:26" s="2" customFormat="1" ht="15.75">
      <c r="A58" s="13">
        <v>52</v>
      </c>
      <c r="B58" s="14" t="s">
        <v>5</v>
      </c>
      <c r="C58" s="19">
        <v>72</v>
      </c>
      <c r="D58" s="10" t="s">
        <v>161</v>
      </c>
      <c r="E58" s="13" t="s">
        <v>50</v>
      </c>
      <c r="F58" s="15" t="s">
        <v>50</v>
      </c>
      <c r="G58" s="15">
        <v>1018</v>
      </c>
      <c r="H58" s="16">
        <v>14</v>
      </c>
      <c r="I58" s="17">
        <f t="shared" si="4"/>
        <v>11</v>
      </c>
      <c r="J58" s="4">
        <f t="shared" si="3"/>
        <v>3</v>
      </c>
      <c r="K58" s="5"/>
      <c r="L58" s="5"/>
      <c r="M58" s="5"/>
      <c r="N58" s="5">
        <v>1</v>
      </c>
      <c r="O58" s="5"/>
      <c r="P58" s="5"/>
      <c r="Q58" s="5">
        <v>1</v>
      </c>
      <c r="R58" s="5">
        <v>1</v>
      </c>
      <c r="S58" s="5"/>
      <c r="T58" s="5"/>
      <c r="U58" s="5"/>
      <c r="V58" s="5"/>
      <c r="W58" s="5"/>
      <c r="X58" s="5"/>
      <c r="Y58" s="5"/>
      <c r="Z58" s="5"/>
    </row>
    <row r="59" spans="1:27" s="2" customFormat="1" ht="15.75">
      <c r="A59" s="13">
        <v>53</v>
      </c>
      <c r="B59" s="18" t="s">
        <v>59</v>
      </c>
      <c r="C59" s="19">
        <v>60</v>
      </c>
      <c r="D59" s="10" t="s">
        <v>162</v>
      </c>
      <c r="E59" s="13" t="s">
        <v>50</v>
      </c>
      <c r="F59" s="15" t="s">
        <v>50</v>
      </c>
      <c r="G59" s="15">
        <v>322</v>
      </c>
      <c r="H59" s="16">
        <v>7</v>
      </c>
      <c r="I59" s="17">
        <f t="shared" si="4"/>
        <v>6</v>
      </c>
      <c r="J59" s="4">
        <f t="shared" si="3"/>
        <v>1</v>
      </c>
      <c r="K59" s="5"/>
      <c r="L59" s="5"/>
      <c r="M59" s="5"/>
      <c r="N59" s="5"/>
      <c r="O59" s="5"/>
      <c r="P59" s="5"/>
      <c r="Q59" s="5"/>
      <c r="R59" s="5">
        <v>1</v>
      </c>
      <c r="S59" s="5"/>
      <c r="T59" s="5"/>
      <c r="U59" s="5"/>
      <c r="V59" s="5"/>
      <c r="W59" s="5"/>
      <c r="X59" s="5"/>
      <c r="Y59" s="5"/>
      <c r="Z59" s="5"/>
      <c r="AA59" s="1"/>
    </row>
    <row r="60" spans="1:26" s="2" customFormat="1" ht="15.75">
      <c r="A60" s="13">
        <v>54</v>
      </c>
      <c r="B60" s="18" t="s">
        <v>112</v>
      </c>
      <c r="C60" s="19">
        <v>59</v>
      </c>
      <c r="D60" s="10" t="s">
        <v>162</v>
      </c>
      <c r="E60" s="13" t="s">
        <v>50</v>
      </c>
      <c r="F60" s="15" t="s">
        <v>50</v>
      </c>
      <c r="G60" s="15">
        <v>172</v>
      </c>
      <c r="H60" s="16">
        <v>7</v>
      </c>
      <c r="I60" s="17">
        <f t="shared" si="4"/>
        <v>5</v>
      </c>
      <c r="J60" s="4">
        <f t="shared" si="3"/>
        <v>2</v>
      </c>
      <c r="K60" s="5">
        <v>1</v>
      </c>
      <c r="L60" s="5"/>
      <c r="M60" s="5"/>
      <c r="N60" s="5"/>
      <c r="O60" s="5">
        <v>1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2" customFormat="1" ht="15.75">
      <c r="A61" s="13">
        <v>55</v>
      </c>
      <c r="B61" s="18" t="s">
        <v>114</v>
      </c>
      <c r="C61" s="19">
        <v>61</v>
      </c>
      <c r="D61" s="10" t="s">
        <v>162</v>
      </c>
      <c r="E61" s="13" t="s">
        <v>50</v>
      </c>
      <c r="F61" s="15" t="s">
        <v>50</v>
      </c>
      <c r="G61" s="15">
        <v>85</v>
      </c>
      <c r="H61" s="16">
        <v>5</v>
      </c>
      <c r="I61" s="17">
        <f t="shared" si="4"/>
        <v>4</v>
      </c>
      <c r="J61" s="4">
        <f t="shared" si="3"/>
        <v>1</v>
      </c>
      <c r="K61" s="5">
        <v>1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2" customFormat="1" ht="15.75">
      <c r="A62" s="13">
        <v>56</v>
      </c>
      <c r="B62" s="18" t="s">
        <v>58</v>
      </c>
      <c r="C62" s="19">
        <v>60</v>
      </c>
      <c r="D62" s="10" t="s">
        <v>162</v>
      </c>
      <c r="E62" s="13" t="s">
        <v>50</v>
      </c>
      <c r="F62" s="15" t="s">
        <v>50</v>
      </c>
      <c r="G62" s="15">
        <v>645</v>
      </c>
      <c r="H62" s="16">
        <v>7</v>
      </c>
      <c r="I62" s="17">
        <f t="shared" si="4"/>
        <v>6</v>
      </c>
      <c r="J62" s="4">
        <f t="shared" si="3"/>
        <v>1</v>
      </c>
      <c r="K62" s="5">
        <v>1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2" customFormat="1" ht="15.75">
      <c r="A63" s="13">
        <v>57</v>
      </c>
      <c r="B63" s="18" t="s">
        <v>113</v>
      </c>
      <c r="C63" s="19">
        <v>59</v>
      </c>
      <c r="D63" s="10" t="s">
        <v>162</v>
      </c>
      <c r="E63" s="13" t="s">
        <v>50</v>
      </c>
      <c r="F63" s="15" t="s">
        <v>50</v>
      </c>
      <c r="G63" s="15">
        <v>278</v>
      </c>
      <c r="H63" s="16">
        <v>7</v>
      </c>
      <c r="I63" s="17">
        <f t="shared" si="4"/>
        <v>3</v>
      </c>
      <c r="J63" s="4">
        <f t="shared" si="3"/>
        <v>4</v>
      </c>
      <c r="K63" s="5">
        <v>1</v>
      </c>
      <c r="L63" s="5">
        <v>1</v>
      </c>
      <c r="M63" s="5"/>
      <c r="N63" s="5">
        <v>1</v>
      </c>
      <c r="O63" s="5"/>
      <c r="P63" s="5"/>
      <c r="Q63" s="5">
        <v>1</v>
      </c>
      <c r="R63" s="5"/>
      <c r="S63" s="5"/>
      <c r="T63" s="5"/>
      <c r="U63" s="5"/>
      <c r="V63" s="5"/>
      <c r="W63" s="5"/>
      <c r="X63" s="5"/>
      <c r="Y63" s="5"/>
      <c r="Z63" s="5"/>
    </row>
    <row r="64" spans="1:26" s="2" customFormat="1" ht="15.75">
      <c r="A64" s="13">
        <v>58</v>
      </c>
      <c r="B64" s="14" t="s">
        <v>146</v>
      </c>
      <c r="C64" s="19">
        <v>58</v>
      </c>
      <c r="D64" s="10" t="s">
        <v>162</v>
      </c>
      <c r="E64" s="13" t="s">
        <v>50</v>
      </c>
      <c r="F64" s="15" t="s">
        <v>50</v>
      </c>
      <c r="G64" s="15">
        <v>34</v>
      </c>
      <c r="H64" s="16">
        <v>5</v>
      </c>
      <c r="I64" s="25">
        <f t="shared" si="4"/>
        <v>2</v>
      </c>
      <c r="J64" s="4">
        <f t="shared" si="3"/>
        <v>3</v>
      </c>
      <c r="K64" s="5">
        <v>1</v>
      </c>
      <c r="L64" s="5">
        <v>1</v>
      </c>
      <c r="M64" s="7"/>
      <c r="N64" s="5"/>
      <c r="O64" s="5">
        <v>1</v>
      </c>
      <c r="P64" s="5"/>
      <c r="Q64" s="5"/>
      <c r="R64" s="5"/>
      <c r="S64" s="8"/>
      <c r="T64" s="6"/>
      <c r="U64" s="5"/>
      <c r="V64" s="5"/>
      <c r="W64" s="8"/>
      <c r="X64" s="6"/>
      <c r="Y64" s="6"/>
      <c r="Z64" s="7"/>
    </row>
    <row r="65" spans="1:26" s="2" customFormat="1" ht="15.75">
      <c r="A65" s="13">
        <v>59</v>
      </c>
      <c r="B65" s="14" t="s">
        <v>76</v>
      </c>
      <c r="C65" s="19">
        <v>52</v>
      </c>
      <c r="D65" s="11" t="s">
        <v>163</v>
      </c>
      <c r="E65" s="13" t="s">
        <v>54</v>
      </c>
      <c r="F65" s="15" t="s">
        <v>171</v>
      </c>
      <c r="G65" s="15">
        <v>361</v>
      </c>
      <c r="H65" s="4">
        <v>11</v>
      </c>
      <c r="I65" s="17">
        <f t="shared" si="4"/>
        <v>9</v>
      </c>
      <c r="J65" s="4">
        <f t="shared" si="3"/>
        <v>2</v>
      </c>
      <c r="K65" s="5">
        <v>1</v>
      </c>
      <c r="L65" s="5"/>
      <c r="M65" s="5"/>
      <c r="N65" s="5"/>
      <c r="O65" s="5"/>
      <c r="P65" s="5"/>
      <c r="Q65" s="5">
        <v>1</v>
      </c>
      <c r="R65" s="5"/>
      <c r="S65" s="5"/>
      <c r="T65" s="5"/>
      <c r="U65" s="5"/>
      <c r="V65" s="5"/>
      <c r="W65" s="5"/>
      <c r="X65" s="5"/>
      <c r="Y65" s="5"/>
      <c r="Z65" s="5"/>
    </row>
    <row r="66" spans="1:27" s="2" customFormat="1" ht="15.75">
      <c r="A66" s="13">
        <v>60</v>
      </c>
      <c r="B66" s="14" t="s">
        <v>22</v>
      </c>
      <c r="C66" s="19">
        <v>77</v>
      </c>
      <c r="D66" s="10" t="s">
        <v>161</v>
      </c>
      <c r="E66" s="13" t="s">
        <v>54</v>
      </c>
      <c r="F66" s="15" t="s">
        <v>171</v>
      </c>
      <c r="G66" s="15">
        <v>733</v>
      </c>
      <c r="H66" s="4">
        <v>14</v>
      </c>
      <c r="I66" s="17">
        <f t="shared" si="4"/>
        <v>11</v>
      </c>
      <c r="J66" s="4">
        <f t="shared" si="3"/>
        <v>3</v>
      </c>
      <c r="K66" s="5"/>
      <c r="L66" s="5">
        <v>1</v>
      </c>
      <c r="M66" s="5"/>
      <c r="N66" s="5"/>
      <c r="O66" s="5"/>
      <c r="P66" s="5"/>
      <c r="Q66" s="5">
        <v>1</v>
      </c>
      <c r="R66" s="5">
        <v>1</v>
      </c>
      <c r="S66" s="5"/>
      <c r="T66" s="5"/>
      <c r="U66" s="5"/>
      <c r="V66" s="5"/>
      <c r="W66" s="5"/>
      <c r="X66" s="5"/>
      <c r="Y66" s="5"/>
      <c r="Z66" s="5"/>
      <c r="AA66" s="1"/>
    </row>
    <row r="67" spans="1:27" s="2" customFormat="1" ht="15.75">
      <c r="A67" s="13">
        <v>61</v>
      </c>
      <c r="B67" s="14" t="s">
        <v>23</v>
      </c>
      <c r="C67" s="19">
        <v>71</v>
      </c>
      <c r="D67" s="10" t="s">
        <v>161</v>
      </c>
      <c r="E67" s="13" t="s">
        <v>54</v>
      </c>
      <c r="F67" s="15" t="s">
        <v>171</v>
      </c>
      <c r="G67" s="15">
        <v>1087</v>
      </c>
      <c r="H67" s="4">
        <v>15</v>
      </c>
      <c r="I67" s="17">
        <f t="shared" si="4"/>
        <v>9</v>
      </c>
      <c r="J67" s="4">
        <f t="shared" si="3"/>
        <v>6</v>
      </c>
      <c r="K67" s="5"/>
      <c r="L67" s="5">
        <v>2</v>
      </c>
      <c r="M67" s="5"/>
      <c r="N67" s="5">
        <v>1</v>
      </c>
      <c r="O67" s="5">
        <v>1</v>
      </c>
      <c r="P67" s="5"/>
      <c r="Q67" s="5">
        <v>1</v>
      </c>
      <c r="R67" s="5"/>
      <c r="S67" s="5"/>
      <c r="T67" s="5"/>
      <c r="U67" s="5"/>
      <c r="V67" s="5"/>
      <c r="W67" s="5"/>
      <c r="X67" s="5"/>
      <c r="Y67" s="5">
        <v>1</v>
      </c>
      <c r="Z67" s="5"/>
      <c r="AA67" s="1"/>
    </row>
    <row r="68" spans="1:27" s="2" customFormat="1" ht="15.75">
      <c r="A68" s="13">
        <v>62</v>
      </c>
      <c r="B68" s="14" t="s">
        <v>24</v>
      </c>
      <c r="C68" s="19">
        <v>49</v>
      </c>
      <c r="D68" s="11" t="s">
        <v>163</v>
      </c>
      <c r="E68" s="13" t="s">
        <v>54</v>
      </c>
      <c r="F68" s="15" t="s">
        <v>171</v>
      </c>
      <c r="G68" s="15">
        <v>452</v>
      </c>
      <c r="H68" s="4">
        <v>11</v>
      </c>
      <c r="I68" s="17">
        <f t="shared" si="4"/>
        <v>6</v>
      </c>
      <c r="J68" s="4">
        <f t="shared" si="3"/>
        <v>5</v>
      </c>
      <c r="K68" s="5">
        <v>1</v>
      </c>
      <c r="L68" s="5"/>
      <c r="M68" s="5">
        <v>1</v>
      </c>
      <c r="N68" s="5">
        <v>1</v>
      </c>
      <c r="O68" s="5">
        <v>1</v>
      </c>
      <c r="P68" s="5"/>
      <c r="Q68" s="5">
        <v>1</v>
      </c>
      <c r="R68" s="5"/>
      <c r="S68" s="5"/>
      <c r="T68" s="5"/>
      <c r="U68" s="5"/>
      <c r="V68" s="5"/>
      <c r="W68" s="5"/>
      <c r="X68" s="5"/>
      <c r="Y68" s="5"/>
      <c r="Z68" s="5"/>
      <c r="AA68" s="1"/>
    </row>
    <row r="69" spans="1:27" ht="15.75">
      <c r="A69" s="13">
        <v>63</v>
      </c>
      <c r="B69" s="14" t="s">
        <v>46</v>
      </c>
      <c r="C69" s="19">
        <v>51</v>
      </c>
      <c r="D69" s="11" t="s">
        <v>163</v>
      </c>
      <c r="E69" s="13" t="s">
        <v>54</v>
      </c>
      <c r="F69" s="15" t="s">
        <v>171</v>
      </c>
      <c r="G69" s="15">
        <v>69</v>
      </c>
      <c r="H69" s="4">
        <v>7</v>
      </c>
      <c r="I69" s="17">
        <f t="shared" si="4"/>
        <v>6</v>
      </c>
      <c r="J69" s="4">
        <f t="shared" si="3"/>
        <v>1</v>
      </c>
      <c r="K69" s="5"/>
      <c r="L69" s="5"/>
      <c r="M69" s="5"/>
      <c r="N69" s="5"/>
      <c r="O69" s="5">
        <v>1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2"/>
    </row>
    <row r="70" spans="1:26" s="2" customFormat="1" ht="15.75">
      <c r="A70" s="13">
        <v>64</v>
      </c>
      <c r="B70" s="18" t="s">
        <v>67</v>
      </c>
      <c r="C70" s="19">
        <v>60</v>
      </c>
      <c r="D70" s="10" t="s">
        <v>162</v>
      </c>
      <c r="E70" s="13" t="s">
        <v>54</v>
      </c>
      <c r="F70" s="15" t="s">
        <v>171</v>
      </c>
      <c r="G70" s="15">
        <v>87</v>
      </c>
      <c r="H70" s="4">
        <v>7</v>
      </c>
      <c r="I70" s="17">
        <f t="shared" si="4"/>
        <v>7</v>
      </c>
      <c r="J70" s="4">
        <f t="shared" si="3"/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7" ht="15.75">
      <c r="A71" s="13">
        <v>65</v>
      </c>
      <c r="B71" s="14" t="s">
        <v>117</v>
      </c>
      <c r="C71" s="19">
        <v>51</v>
      </c>
      <c r="D71" s="11" t="s">
        <v>163</v>
      </c>
      <c r="E71" s="13" t="s">
        <v>54</v>
      </c>
      <c r="F71" s="15" t="s">
        <v>171</v>
      </c>
      <c r="G71" s="15">
        <v>55</v>
      </c>
      <c r="H71" s="16">
        <v>5</v>
      </c>
      <c r="I71" s="17">
        <f t="shared" si="4"/>
        <v>4</v>
      </c>
      <c r="J71" s="4">
        <f t="shared" si="3"/>
        <v>1</v>
      </c>
      <c r="K71" s="5">
        <v>1</v>
      </c>
      <c r="L71" s="5"/>
      <c r="M71" s="7"/>
      <c r="N71" s="5"/>
      <c r="O71" s="5"/>
      <c r="P71" s="5"/>
      <c r="Q71" s="5"/>
      <c r="R71" s="5"/>
      <c r="S71" s="8"/>
      <c r="T71" s="6"/>
      <c r="U71" s="5"/>
      <c r="V71" s="5"/>
      <c r="W71" s="8"/>
      <c r="X71" s="6"/>
      <c r="Y71" s="6"/>
      <c r="Z71" s="7"/>
      <c r="AA71" s="2"/>
    </row>
    <row r="72" spans="1:27" ht="15.75">
      <c r="A72" s="13">
        <v>66</v>
      </c>
      <c r="B72" s="14" t="s">
        <v>127</v>
      </c>
      <c r="C72" s="19">
        <v>55</v>
      </c>
      <c r="D72" s="10" t="s">
        <v>162</v>
      </c>
      <c r="E72" s="13" t="s">
        <v>54</v>
      </c>
      <c r="F72" s="15" t="s">
        <v>171</v>
      </c>
      <c r="G72" s="15">
        <v>276</v>
      </c>
      <c r="H72" s="16">
        <v>5</v>
      </c>
      <c r="I72" s="17">
        <f t="shared" si="4"/>
        <v>2</v>
      </c>
      <c r="J72" s="4">
        <f t="shared" si="3"/>
        <v>3</v>
      </c>
      <c r="K72" s="5">
        <v>1</v>
      </c>
      <c r="L72" s="5">
        <v>1</v>
      </c>
      <c r="M72" s="7"/>
      <c r="N72" s="5"/>
      <c r="O72" s="5">
        <v>1</v>
      </c>
      <c r="P72" s="5"/>
      <c r="Q72" s="5"/>
      <c r="R72" s="5"/>
      <c r="S72" s="8"/>
      <c r="T72" s="6"/>
      <c r="U72" s="5"/>
      <c r="V72" s="5"/>
      <c r="W72" s="8"/>
      <c r="X72" s="6"/>
      <c r="Y72" s="6"/>
      <c r="Z72" s="7"/>
      <c r="AA72" s="2"/>
    </row>
    <row r="73" spans="1:27" ht="15.75">
      <c r="A73" s="13">
        <v>67</v>
      </c>
      <c r="B73" s="14" t="s">
        <v>116</v>
      </c>
      <c r="C73" s="19">
        <v>53</v>
      </c>
      <c r="D73" s="10" t="s">
        <v>162</v>
      </c>
      <c r="E73" s="13" t="s">
        <v>54</v>
      </c>
      <c r="F73" s="15" t="s">
        <v>171</v>
      </c>
      <c r="G73" s="15">
        <v>51</v>
      </c>
      <c r="H73" s="16">
        <v>5</v>
      </c>
      <c r="I73" s="17">
        <f t="shared" si="4"/>
        <v>3</v>
      </c>
      <c r="J73" s="4">
        <f t="shared" si="3"/>
        <v>2</v>
      </c>
      <c r="K73" s="5">
        <v>1</v>
      </c>
      <c r="L73" s="5"/>
      <c r="M73" s="7"/>
      <c r="N73" s="5"/>
      <c r="O73" s="5">
        <v>1</v>
      </c>
      <c r="P73" s="5"/>
      <c r="Q73" s="5"/>
      <c r="R73" s="5"/>
      <c r="S73" s="8"/>
      <c r="T73" s="6"/>
      <c r="U73" s="5"/>
      <c r="V73" s="5"/>
      <c r="W73" s="8"/>
      <c r="X73" s="6"/>
      <c r="Y73" s="6"/>
      <c r="Z73" s="7"/>
      <c r="AA73" s="2"/>
    </row>
    <row r="74" spans="1:26" ht="15.75">
      <c r="A74" s="13">
        <v>68</v>
      </c>
      <c r="B74" s="14" t="s">
        <v>118</v>
      </c>
      <c r="C74" s="19">
        <v>53</v>
      </c>
      <c r="D74" s="10" t="s">
        <v>162</v>
      </c>
      <c r="E74" s="13" t="s">
        <v>54</v>
      </c>
      <c r="F74" s="15" t="s">
        <v>171</v>
      </c>
      <c r="G74" s="15">
        <v>205</v>
      </c>
      <c r="H74" s="16">
        <v>5</v>
      </c>
      <c r="I74" s="17">
        <f t="shared" si="4"/>
        <v>3</v>
      </c>
      <c r="J74" s="4">
        <f t="shared" si="3"/>
        <v>2</v>
      </c>
      <c r="K74" s="5"/>
      <c r="L74" s="5">
        <v>1</v>
      </c>
      <c r="M74" s="7"/>
      <c r="N74" s="5"/>
      <c r="O74" s="5">
        <v>1</v>
      </c>
      <c r="P74" s="5"/>
      <c r="Q74" s="5"/>
      <c r="R74" s="5"/>
      <c r="S74" s="8"/>
      <c r="T74" s="6"/>
      <c r="U74" s="5"/>
      <c r="V74" s="5"/>
      <c r="W74" s="8"/>
      <c r="X74" s="6"/>
      <c r="Y74" s="6"/>
      <c r="Z74" s="7"/>
    </row>
    <row r="75" spans="1:26" ht="15.75">
      <c r="A75" s="13">
        <v>69</v>
      </c>
      <c r="B75" s="18" t="s">
        <v>68</v>
      </c>
      <c r="C75" s="19">
        <v>46</v>
      </c>
      <c r="D75" s="11" t="s">
        <v>163</v>
      </c>
      <c r="E75" s="13" t="s">
        <v>54</v>
      </c>
      <c r="F75" s="15" t="s">
        <v>171</v>
      </c>
      <c r="G75" s="15">
        <v>197</v>
      </c>
      <c r="H75" s="4">
        <v>7</v>
      </c>
      <c r="I75" s="17">
        <f t="shared" si="4"/>
        <v>6</v>
      </c>
      <c r="J75" s="4">
        <f t="shared" si="3"/>
        <v>1</v>
      </c>
      <c r="K75" s="5"/>
      <c r="L75" s="5">
        <v>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13">
        <v>70</v>
      </c>
      <c r="B76" s="18" t="s">
        <v>158</v>
      </c>
      <c r="C76" s="19">
        <v>52</v>
      </c>
      <c r="D76" s="11" t="s">
        <v>163</v>
      </c>
      <c r="E76" s="13" t="s">
        <v>54</v>
      </c>
      <c r="F76" s="15" t="s">
        <v>171</v>
      </c>
      <c r="G76" s="15">
        <v>665</v>
      </c>
      <c r="H76" s="4">
        <v>7</v>
      </c>
      <c r="I76" s="17">
        <f t="shared" si="4"/>
        <v>5</v>
      </c>
      <c r="J76" s="4">
        <f t="shared" si="3"/>
        <v>2</v>
      </c>
      <c r="K76" s="5">
        <v>1</v>
      </c>
      <c r="L76" s="5"/>
      <c r="M76" s="7"/>
      <c r="N76" s="5">
        <v>1</v>
      </c>
      <c r="O76" s="5"/>
      <c r="P76" s="5"/>
      <c r="Q76" s="5"/>
      <c r="R76" s="5"/>
      <c r="S76" s="5"/>
      <c r="T76" s="6"/>
      <c r="U76" s="5"/>
      <c r="V76" s="5"/>
      <c r="W76" s="5"/>
      <c r="X76" s="6"/>
      <c r="Y76" s="6"/>
      <c r="Z76" s="7"/>
    </row>
    <row r="77" spans="1:26" ht="15.75">
      <c r="A77" s="13">
        <v>71</v>
      </c>
      <c r="B77" s="14" t="s">
        <v>157</v>
      </c>
      <c r="C77" s="19">
        <v>49</v>
      </c>
      <c r="D77" s="11" t="s">
        <v>163</v>
      </c>
      <c r="E77" s="13" t="s">
        <v>54</v>
      </c>
      <c r="F77" s="15" t="s">
        <v>171</v>
      </c>
      <c r="G77" s="15">
        <v>1034</v>
      </c>
      <c r="H77" s="4">
        <v>8</v>
      </c>
      <c r="I77" s="17">
        <f t="shared" si="4"/>
        <v>3</v>
      </c>
      <c r="J77" s="4">
        <f t="shared" si="3"/>
        <v>5</v>
      </c>
      <c r="K77" s="5">
        <v>1</v>
      </c>
      <c r="L77" s="5">
        <v>1</v>
      </c>
      <c r="M77" s="20"/>
      <c r="N77" s="5"/>
      <c r="O77" s="5">
        <v>1</v>
      </c>
      <c r="P77" s="5"/>
      <c r="Q77" s="5">
        <v>1</v>
      </c>
      <c r="R77" s="5">
        <v>1</v>
      </c>
      <c r="S77" s="5"/>
      <c r="T77" s="5"/>
      <c r="U77" s="5"/>
      <c r="V77" s="5"/>
      <c r="W77" s="5"/>
      <c r="X77" s="5"/>
      <c r="Y77" s="5"/>
      <c r="Z77" s="20"/>
    </row>
    <row r="78" spans="1:27" ht="15.75">
      <c r="A78" s="13">
        <v>72</v>
      </c>
      <c r="B78" s="14" t="s">
        <v>115</v>
      </c>
      <c r="C78" s="19">
        <v>52</v>
      </c>
      <c r="D78" s="11" t="s">
        <v>163</v>
      </c>
      <c r="E78" s="13" t="s">
        <v>54</v>
      </c>
      <c r="F78" s="15" t="s">
        <v>171</v>
      </c>
      <c r="G78" s="15">
        <v>193</v>
      </c>
      <c r="H78" s="16">
        <v>7</v>
      </c>
      <c r="I78" s="17">
        <f t="shared" si="4"/>
        <v>6</v>
      </c>
      <c r="J78" s="4">
        <f t="shared" si="3"/>
        <v>1</v>
      </c>
      <c r="K78" s="5"/>
      <c r="L78" s="5"/>
      <c r="M78" s="7"/>
      <c r="N78" s="5"/>
      <c r="O78" s="5"/>
      <c r="P78" s="5"/>
      <c r="Q78" s="5">
        <v>1</v>
      </c>
      <c r="R78" s="5"/>
      <c r="S78" s="8"/>
      <c r="T78" s="6"/>
      <c r="U78" s="5"/>
      <c r="V78" s="5"/>
      <c r="W78" s="8"/>
      <c r="X78" s="6"/>
      <c r="Y78" s="6"/>
      <c r="Z78" s="7"/>
      <c r="AA78" s="12"/>
    </row>
    <row r="79" spans="1:26" ht="15.75">
      <c r="A79" s="13">
        <v>73</v>
      </c>
      <c r="B79" s="14" t="s">
        <v>39</v>
      </c>
      <c r="C79" s="19">
        <v>65</v>
      </c>
      <c r="D79" s="10" t="s">
        <v>162</v>
      </c>
      <c r="E79" s="13" t="s">
        <v>54</v>
      </c>
      <c r="F79" s="15" t="s">
        <v>171</v>
      </c>
      <c r="G79" s="15">
        <v>380</v>
      </c>
      <c r="H79" s="4">
        <v>12</v>
      </c>
      <c r="I79" s="17">
        <f t="shared" si="4"/>
        <v>9</v>
      </c>
      <c r="J79" s="4">
        <f t="shared" si="3"/>
        <v>3</v>
      </c>
      <c r="K79" s="5"/>
      <c r="L79" s="5"/>
      <c r="M79" s="7"/>
      <c r="N79" s="5"/>
      <c r="O79" s="5">
        <v>1</v>
      </c>
      <c r="P79" s="5"/>
      <c r="Q79" s="5">
        <v>1</v>
      </c>
      <c r="R79" s="5">
        <v>1</v>
      </c>
      <c r="S79" s="5"/>
      <c r="T79" s="6"/>
      <c r="U79" s="5"/>
      <c r="V79" s="5"/>
      <c r="W79" s="5"/>
      <c r="X79" s="6"/>
      <c r="Y79" s="6"/>
      <c r="Z79" s="7"/>
    </row>
    <row r="80" spans="1:27" s="12" customFormat="1" ht="15.75">
      <c r="A80" s="13">
        <v>74</v>
      </c>
      <c r="B80" s="21" t="s">
        <v>40</v>
      </c>
      <c r="C80" s="22">
        <v>38</v>
      </c>
      <c r="D80" s="11" t="s">
        <v>164</v>
      </c>
      <c r="E80" s="23" t="s">
        <v>54</v>
      </c>
      <c r="F80" s="15" t="s">
        <v>171</v>
      </c>
      <c r="G80" s="15">
        <v>200</v>
      </c>
      <c r="H80" s="24">
        <v>7</v>
      </c>
      <c r="I80" s="25">
        <f aca="true" t="shared" si="5" ref="I80:I106">H80-J80</f>
        <v>7</v>
      </c>
      <c r="J80" s="4">
        <f t="shared" si="3"/>
        <v>0</v>
      </c>
      <c r="K80" s="26"/>
      <c r="L80" s="26"/>
      <c r="M80" s="29"/>
      <c r="N80" s="26"/>
      <c r="O80" s="26"/>
      <c r="P80" s="26"/>
      <c r="Q80" s="26"/>
      <c r="R80" s="26"/>
      <c r="S80" s="28"/>
      <c r="T80" s="27"/>
      <c r="U80" s="26"/>
      <c r="V80" s="26"/>
      <c r="W80" s="28"/>
      <c r="X80" s="27"/>
      <c r="Y80" s="27"/>
      <c r="Z80" s="29"/>
      <c r="AA80" s="1"/>
    </row>
    <row r="81" spans="1:26" ht="15.75">
      <c r="A81" s="13">
        <v>75</v>
      </c>
      <c r="B81" s="14" t="s">
        <v>71</v>
      </c>
      <c r="C81" s="19">
        <v>49</v>
      </c>
      <c r="D81" s="11" t="s">
        <v>163</v>
      </c>
      <c r="E81" s="13" t="s">
        <v>49</v>
      </c>
      <c r="F81" s="15" t="s">
        <v>49</v>
      </c>
      <c r="G81" s="15">
        <v>406</v>
      </c>
      <c r="H81" s="4">
        <v>7</v>
      </c>
      <c r="I81" s="17">
        <f t="shared" si="5"/>
        <v>6</v>
      </c>
      <c r="J81" s="4">
        <f t="shared" si="3"/>
        <v>1</v>
      </c>
      <c r="K81" s="5"/>
      <c r="L81" s="5"/>
      <c r="M81" s="7"/>
      <c r="N81" s="5">
        <v>1</v>
      </c>
      <c r="O81" s="5"/>
      <c r="P81" s="5"/>
      <c r="Q81" s="5"/>
      <c r="R81" s="5"/>
      <c r="S81" s="5"/>
      <c r="T81" s="6"/>
      <c r="U81" s="5"/>
      <c r="V81" s="5"/>
      <c r="W81" s="5"/>
      <c r="X81" s="6"/>
      <c r="Y81" s="6"/>
      <c r="Z81" s="7"/>
    </row>
    <row r="82" spans="1:26" ht="15.75">
      <c r="A82" s="13">
        <v>76</v>
      </c>
      <c r="B82" s="14" t="s">
        <v>4</v>
      </c>
      <c r="C82" s="19">
        <v>64</v>
      </c>
      <c r="D82" s="10" t="s">
        <v>162</v>
      </c>
      <c r="E82" s="13" t="s">
        <v>49</v>
      </c>
      <c r="F82" s="15" t="s">
        <v>49</v>
      </c>
      <c r="G82" s="15">
        <v>693</v>
      </c>
      <c r="H82" s="16">
        <v>11</v>
      </c>
      <c r="I82" s="17">
        <f t="shared" si="5"/>
        <v>9</v>
      </c>
      <c r="J82" s="4">
        <f t="shared" si="3"/>
        <v>2</v>
      </c>
      <c r="K82" s="5"/>
      <c r="L82" s="5"/>
      <c r="M82" s="7"/>
      <c r="N82" s="5"/>
      <c r="O82" s="5">
        <v>1</v>
      </c>
      <c r="P82" s="5"/>
      <c r="Q82" s="5"/>
      <c r="R82" s="5">
        <v>1</v>
      </c>
      <c r="S82" s="8"/>
      <c r="T82" s="6"/>
      <c r="U82" s="5"/>
      <c r="V82" s="5"/>
      <c r="W82" s="8"/>
      <c r="X82" s="6"/>
      <c r="Y82" s="6"/>
      <c r="Z82" s="7"/>
    </row>
    <row r="83" spans="1:26" ht="15.75">
      <c r="A83" s="13">
        <v>77</v>
      </c>
      <c r="B83" s="14" t="s">
        <v>137</v>
      </c>
      <c r="C83" s="19">
        <v>66</v>
      </c>
      <c r="D83" s="10" t="s">
        <v>162</v>
      </c>
      <c r="E83" s="13" t="s">
        <v>49</v>
      </c>
      <c r="F83" s="15" t="s">
        <v>49</v>
      </c>
      <c r="G83" s="15">
        <v>425</v>
      </c>
      <c r="H83" s="16">
        <v>12</v>
      </c>
      <c r="I83" s="17">
        <f t="shared" si="5"/>
        <v>10</v>
      </c>
      <c r="J83" s="4">
        <f t="shared" si="3"/>
        <v>2</v>
      </c>
      <c r="K83" s="5">
        <v>1</v>
      </c>
      <c r="L83" s="5">
        <v>1</v>
      </c>
      <c r="M83" s="7"/>
      <c r="N83" s="5"/>
      <c r="O83" s="5"/>
      <c r="P83" s="5"/>
      <c r="Q83" s="5"/>
      <c r="R83" s="5"/>
      <c r="S83" s="8"/>
      <c r="T83" s="6"/>
      <c r="U83" s="5"/>
      <c r="V83" s="5"/>
      <c r="W83" s="8"/>
      <c r="X83" s="6"/>
      <c r="Y83" s="6"/>
      <c r="Z83" s="7"/>
    </row>
    <row r="84" spans="1:27" ht="15.75">
      <c r="A84" s="13">
        <v>78</v>
      </c>
      <c r="B84" s="14" t="s">
        <v>2</v>
      </c>
      <c r="C84" s="19">
        <v>46</v>
      </c>
      <c r="D84" s="11" t="s">
        <v>163</v>
      </c>
      <c r="E84" s="13" t="s">
        <v>49</v>
      </c>
      <c r="F84" s="15" t="s">
        <v>49</v>
      </c>
      <c r="G84" s="15">
        <v>771</v>
      </c>
      <c r="H84" s="4">
        <v>11</v>
      </c>
      <c r="I84" s="17">
        <f t="shared" si="5"/>
        <v>10</v>
      </c>
      <c r="J84" s="4">
        <f t="shared" si="3"/>
        <v>1</v>
      </c>
      <c r="K84" s="5"/>
      <c r="L84" s="5"/>
      <c r="M84" s="7"/>
      <c r="N84" s="5"/>
      <c r="O84" s="5">
        <v>1</v>
      </c>
      <c r="P84" s="5"/>
      <c r="Q84" s="5"/>
      <c r="R84" s="5"/>
      <c r="S84" s="8"/>
      <c r="T84" s="6"/>
      <c r="U84" s="5"/>
      <c r="V84" s="5"/>
      <c r="W84" s="8"/>
      <c r="X84" s="6"/>
      <c r="Y84" s="6"/>
      <c r="Z84" s="7"/>
      <c r="AA84" s="33"/>
    </row>
    <row r="85" spans="1:27" ht="15.75">
      <c r="A85" s="13">
        <v>79</v>
      </c>
      <c r="B85" s="18" t="s">
        <v>83</v>
      </c>
      <c r="C85" s="19">
        <v>64</v>
      </c>
      <c r="D85" s="10" t="s">
        <v>162</v>
      </c>
      <c r="E85" s="13" t="s">
        <v>49</v>
      </c>
      <c r="F85" s="15" t="s">
        <v>49</v>
      </c>
      <c r="G85" s="15">
        <v>356</v>
      </c>
      <c r="H85" s="4">
        <v>7</v>
      </c>
      <c r="I85" s="17">
        <f t="shared" si="5"/>
        <v>4</v>
      </c>
      <c r="J85" s="4">
        <f t="shared" si="3"/>
        <v>3</v>
      </c>
      <c r="K85" s="5"/>
      <c r="L85" s="5"/>
      <c r="M85" s="7"/>
      <c r="N85" s="5">
        <v>1</v>
      </c>
      <c r="O85" s="5">
        <v>1</v>
      </c>
      <c r="P85" s="5"/>
      <c r="Q85" s="5">
        <v>1</v>
      </c>
      <c r="R85" s="5"/>
      <c r="S85" s="8"/>
      <c r="T85" s="6"/>
      <c r="U85" s="5"/>
      <c r="V85" s="5"/>
      <c r="W85" s="8"/>
      <c r="X85" s="6"/>
      <c r="Y85" s="6"/>
      <c r="Z85" s="7"/>
      <c r="AA85" s="2"/>
    </row>
    <row r="86" spans="1:27" ht="15.75">
      <c r="A86" s="13">
        <v>80</v>
      </c>
      <c r="B86" s="14" t="s">
        <v>45</v>
      </c>
      <c r="C86" s="19">
        <v>57</v>
      </c>
      <c r="D86" s="10" t="s">
        <v>162</v>
      </c>
      <c r="E86" s="13" t="s">
        <v>49</v>
      </c>
      <c r="F86" s="15" t="s">
        <v>49</v>
      </c>
      <c r="G86" s="15">
        <v>246</v>
      </c>
      <c r="H86" s="4">
        <v>7</v>
      </c>
      <c r="I86" s="17">
        <f t="shared" si="5"/>
        <v>7</v>
      </c>
      <c r="J86" s="4">
        <f t="shared" si="3"/>
        <v>0</v>
      </c>
      <c r="K86" s="5"/>
      <c r="L86" s="5"/>
      <c r="M86" s="7"/>
      <c r="N86" s="5"/>
      <c r="O86" s="5"/>
      <c r="P86" s="5"/>
      <c r="Q86" s="5"/>
      <c r="R86" s="5"/>
      <c r="S86" s="8"/>
      <c r="T86" s="6"/>
      <c r="U86" s="5"/>
      <c r="V86" s="5"/>
      <c r="W86" s="8"/>
      <c r="X86" s="6"/>
      <c r="Y86" s="6"/>
      <c r="Z86" s="7"/>
      <c r="AA86" s="2"/>
    </row>
    <row r="87" spans="1:27" ht="15.75">
      <c r="A87" s="13">
        <v>81</v>
      </c>
      <c r="B87" s="18" t="s">
        <v>57</v>
      </c>
      <c r="C87" s="19">
        <v>71</v>
      </c>
      <c r="D87" s="10" t="s">
        <v>161</v>
      </c>
      <c r="E87" s="13" t="s">
        <v>49</v>
      </c>
      <c r="F87" s="15" t="s">
        <v>49</v>
      </c>
      <c r="G87" s="15">
        <v>424</v>
      </c>
      <c r="H87" s="4">
        <v>7</v>
      </c>
      <c r="I87" s="17">
        <f t="shared" si="5"/>
        <v>6</v>
      </c>
      <c r="J87" s="4">
        <f t="shared" si="3"/>
        <v>1</v>
      </c>
      <c r="K87" s="5"/>
      <c r="L87" s="5"/>
      <c r="M87" s="7"/>
      <c r="N87" s="5"/>
      <c r="O87" s="5">
        <v>1</v>
      </c>
      <c r="P87" s="5"/>
      <c r="Q87" s="5"/>
      <c r="R87" s="5"/>
      <c r="S87" s="8"/>
      <c r="T87" s="6"/>
      <c r="U87" s="5"/>
      <c r="V87" s="5"/>
      <c r="W87" s="8"/>
      <c r="X87" s="6"/>
      <c r="Y87" s="6"/>
      <c r="Z87" s="7"/>
      <c r="AA87" s="2"/>
    </row>
    <row r="88" spans="1:27" ht="15.75">
      <c r="A88" s="13">
        <v>82</v>
      </c>
      <c r="B88" s="14" t="s">
        <v>138</v>
      </c>
      <c r="C88" s="19">
        <v>69</v>
      </c>
      <c r="D88" s="10" t="s">
        <v>161</v>
      </c>
      <c r="E88" s="13" t="s">
        <v>49</v>
      </c>
      <c r="F88" s="15" t="s">
        <v>49</v>
      </c>
      <c r="G88" s="15">
        <v>488</v>
      </c>
      <c r="H88" s="4">
        <v>7</v>
      </c>
      <c r="I88" s="17">
        <f t="shared" si="5"/>
        <v>6</v>
      </c>
      <c r="J88" s="4">
        <f t="shared" si="3"/>
        <v>1</v>
      </c>
      <c r="K88" s="5"/>
      <c r="L88" s="5">
        <v>1</v>
      </c>
      <c r="M88" s="7"/>
      <c r="N88" s="5"/>
      <c r="O88" s="5"/>
      <c r="P88" s="5"/>
      <c r="Q88" s="5"/>
      <c r="R88" s="5"/>
      <c r="S88" s="8"/>
      <c r="T88" s="6"/>
      <c r="U88" s="5"/>
      <c r="V88" s="5"/>
      <c r="W88" s="8"/>
      <c r="X88" s="6"/>
      <c r="Y88" s="6"/>
      <c r="Z88" s="7"/>
      <c r="AA88" s="2"/>
    </row>
    <row r="89" spans="1:27" ht="15.75">
      <c r="A89" s="13">
        <v>83</v>
      </c>
      <c r="B89" s="14" t="s">
        <v>154</v>
      </c>
      <c r="C89" s="19">
        <v>70</v>
      </c>
      <c r="D89" s="10" t="s">
        <v>161</v>
      </c>
      <c r="E89" s="13" t="s">
        <v>49</v>
      </c>
      <c r="F89" s="15" t="s">
        <v>49</v>
      </c>
      <c r="G89" s="15">
        <v>599</v>
      </c>
      <c r="H89" s="4">
        <v>7</v>
      </c>
      <c r="I89" s="17">
        <f t="shared" si="5"/>
        <v>6</v>
      </c>
      <c r="J89" s="4">
        <f t="shared" si="3"/>
        <v>1</v>
      </c>
      <c r="K89" s="5"/>
      <c r="L89" s="5"/>
      <c r="M89" s="7"/>
      <c r="N89" s="5"/>
      <c r="O89" s="5"/>
      <c r="P89" s="5"/>
      <c r="Q89" s="5">
        <v>1</v>
      </c>
      <c r="R89" s="5"/>
      <c r="S89" s="5"/>
      <c r="T89" s="6"/>
      <c r="U89" s="5"/>
      <c r="V89" s="5"/>
      <c r="W89" s="5"/>
      <c r="X89" s="6"/>
      <c r="Y89" s="6"/>
      <c r="Z89" s="7"/>
      <c r="AA89" s="2"/>
    </row>
    <row r="90" spans="1:27" ht="15.75">
      <c r="A90" s="13">
        <v>84</v>
      </c>
      <c r="B90" s="14" t="s">
        <v>28</v>
      </c>
      <c r="C90" s="19">
        <v>48</v>
      </c>
      <c r="D90" s="11" t="s">
        <v>163</v>
      </c>
      <c r="E90" s="13" t="s">
        <v>49</v>
      </c>
      <c r="F90" s="15" t="s">
        <v>49</v>
      </c>
      <c r="G90" s="15">
        <v>258</v>
      </c>
      <c r="H90" s="4">
        <v>7</v>
      </c>
      <c r="I90" s="17">
        <f t="shared" si="5"/>
        <v>5</v>
      </c>
      <c r="J90" s="4">
        <f t="shared" si="3"/>
        <v>2</v>
      </c>
      <c r="K90" s="5"/>
      <c r="L90" s="5"/>
      <c r="M90" s="7"/>
      <c r="N90" s="5"/>
      <c r="O90" s="5">
        <v>1</v>
      </c>
      <c r="P90" s="5"/>
      <c r="Q90" s="5"/>
      <c r="R90" s="5">
        <v>1</v>
      </c>
      <c r="S90" s="5"/>
      <c r="T90" s="6"/>
      <c r="U90" s="5"/>
      <c r="V90" s="5"/>
      <c r="W90" s="5"/>
      <c r="X90" s="6"/>
      <c r="Y90" s="6"/>
      <c r="Z90" s="7"/>
      <c r="AA90" s="2"/>
    </row>
    <row r="91" spans="1:27" ht="15.75">
      <c r="A91" s="13">
        <v>85</v>
      </c>
      <c r="B91" s="14" t="s">
        <v>29</v>
      </c>
      <c r="C91" s="19">
        <v>51</v>
      </c>
      <c r="D91" s="11" t="s">
        <v>163</v>
      </c>
      <c r="E91" s="13" t="s">
        <v>49</v>
      </c>
      <c r="F91" s="15" t="s">
        <v>49</v>
      </c>
      <c r="G91" s="15">
        <v>228</v>
      </c>
      <c r="H91" s="4">
        <v>7</v>
      </c>
      <c r="I91" s="17">
        <f t="shared" si="5"/>
        <v>5</v>
      </c>
      <c r="J91" s="4">
        <f t="shared" si="3"/>
        <v>2</v>
      </c>
      <c r="K91" s="5"/>
      <c r="L91" s="5"/>
      <c r="M91" s="7"/>
      <c r="N91" s="5"/>
      <c r="O91" s="5">
        <v>1</v>
      </c>
      <c r="P91" s="5"/>
      <c r="Q91" s="5">
        <v>1</v>
      </c>
      <c r="R91" s="5"/>
      <c r="S91" s="5"/>
      <c r="T91" s="6"/>
      <c r="U91" s="5"/>
      <c r="V91" s="5"/>
      <c r="W91" s="5"/>
      <c r="X91" s="6"/>
      <c r="Y91" s="6"/>
      <c r="Z91" s="7"/>
      <c r="AA91" s="2"/>
    </row>
    <row r="92" spans="1:27" ht="15.75">
      <c r="A92" s="13">
        <v>86</v>
      </c>
      <c r="B92" s="14" t="s">
        <v>120</v>
      </c>
      <c r="C92" s="19">
        <v>67</v>
      </c>
      <c r="D92" s="10" t="s">
        <v>162</v>
      </c>
      <c r="E92" s="13" t="s">
        <v>49</v>
      </c>
      <c r="F92" s="15" t="s">
        <v>49</v>
      </c>
      <c r="G92" s="15">
        <v>396</v>
      </c>
      <c r="H92" s="4">
        <v>5</v>
      </c>
      <c r="I92" s="17">
        <f t="shared" si="5"/>
        <v>4</v>
      </c>
      <c r="J92" s="4">
        <f t="shared" si="3"/>
        <v>1</v>
      </c>
      <c r="K92" s="5">
        <v>1</v>
      </c>
      <c r="L92" s="5"/>
      <c r="M92" s="7"/>
      <c r="N92" s="5"/>
      <c r="O92" s="5"/>
      <c r="P92" s="5"/>
      <c r="Q92" s="5"/>
      <c r="R92" s="5"/>
      <c r="S92" s="5"/>
      <c r="T92" s="6"/>
      <c r="U92" s="5"/>
      <c r="V92" s="5"/>
      <c r="W92" s="5"/>
      <c r="X92" s="6"/>
      <c r="Y92" s="6"/>
      <c r="Z92" s="7"/>
      <c r="AA92" s="2"/>
    </row>
    <row r="93" spans="1:26" ht="15.75">
      <c r="A93" s="13">
        <v>87</v>
      </c>
      <c r="B93" s="14" t="s">
        <v>119</v>
      </c>
      <c r="C93" s="19">
        <v>62</v>
      </c>
      <c r="D93" s="10" t="s">
        <v>162</v>
      </c>
      <c r="E93" s="13" t="s">
        <v>49</v>
      </c>
      <c r="F93" s="15" t="s">
        <v>49</v>
      </c>
      <c r="G93" s="15">
        <v>380</v>
      </c>
      <c r="H93" s="4">
        <v>5</v>
      </c>
      <c r="I93" s="17">
        <f t="shared" si="5"/>
        <v>5</v>
      </c>
      <c r="J93" s="4">
        <f t="shared" si="3"/>
        <v>0</v>
      </c>
      <c r="K93" s="5"/>
      <c r="L93" s="5"/>
      <c r="M93" s="7"/>
      <c r="N93" s="5"/>
      <c r="O93" s="5"/>
      <c r="P93" s="5"/>
      <c r="Q93" s="5"/>
      <c r="R93" s="5"/>
      <c r="S93" s="5"/>
      <c r="T93" s="6"/>
      <c r="U93" s="5"/>
      <c r="V93" s="5"/>
      <c r="W93" s="5"/>
      <c r="X93" s="6"/>
      <c r="Y93" s="6"/>
      <c r="Z93" s="7"/>
    </row>
    <row r="94" spans="1:26" ht="15.75">
      <c r="A94" s="13">
        <v>88</v>
      </c>
      <c r="B94" s="14" t="s">
        <v>121</v>
      </c>
      <c r="C94" s="19">
        <v>40</v>
      </c>
      <c r="D94" s="11" t="s">
        <v>164</v>
      </c>
      <c r="E94" s="13" t="s">
        <v>49</v>
      </c>
      <c r="F94" s="15" t="s">
        <v>49</v>
      </c>
      <c r="G94" s="15">
        <v>326</v>
      </c>
      <c r="H94" s="4">
        <v>5</v>
      </c>
      <c r="I94" s="17">
        <f t="shared" si="5"/>
        <v>5</v>
      </c>
      <c r="J94" s="4">
        <f t="shared" si="3"/>
        <v>0</v>
      </c>
      <c r="K94" s="5"/>
      <c r="L94" s="5"/>
      <c r="M94" s="7"/>
      <c r="N94" s="5"/>
      <c r="O94" s="5"/>
      <c r="P94" s="5"/>
      <c r="Q94" s="5"/>
      <c r="R94" s="5"/>
      <c r="S94" s="5"/>
      <c r="T94" s="6"/>
      <c r="U94" s="5"/>
      <c r="V94" s="5"/>
      <c r="W94" s="5"/>
      <c r="X94" s="6"/>
      <c r="Y94" s="6"/>
      <c r="Z94" s="7"/>
    </row>
    <row r="95" spans="1:26" ht="15.75">
      <c r="A95" s="13">
        <v>89</v>
      </c>
      <c r="B95" s="14" t="s">
        <v>139</v>
      </c>
      <c r="C95" s="19">
        <v>62</v>
      </c>
      <c r="D95" s="10" t="s">
        <v>162</v>
      </c>
      <c r="E95" s="13" t="s">
        <v>49</v>
      </c>
      <c r="F95" s="15" t="s">
        <v>49</v>
      </c>
      <c r="G95" s="15">
        <v>192</v>
      </c>
      <c r="H95" s="16">
        <v>7</v>
      </c>
      <c r="I95" s="17">
        <f t="shared" si="5"/>
        <v>6</v>
      </c>
      <c r="J95" s="4">
        <f t="shared" si="3"/>
        <v>1</v>
      </c>
      <c r="K95" s="5"/>
      <c r="L95" s="5"/>
      <c r="M95" s="7"/>
      <c r="N95" s="5"/>
      <c r="O95" s="5"/>
      <c r="P95" s="5"/>
      <c r="Q95" s="5">
        <v>1</v>
      </c>
      <c r="R95" s="5"/>
      <c r="S95" s="8"/>
      <c r="T95" s="6"/>
      <c r="U95" s="5"/>
      <c r="V95" s="5"/>
      <c r="W95" s="8"/>
      <c r="X95" s="6"/>
      <c r="Y95" s="6"/>
      <c r="Z95" s="7"/>
    </row>
    <row r="96" spans="1:26" ht="15.75">
      <c r="A96" s="13">
        <v>90</v>
      </c>
      <c r="B96" s="14" t="s">
        <v>13</v>
      </c>
      <c r="C96" s="19">
        <v>73</v>
      </c>
      <c r="D96" s="10" t="s">
        <v>161</v>
      </c>
      <c r="E96" s="13" t="s">
        <v>52</v>
      </c>
      <c r="F96" s="15" t="s">
        <v>52</v>
      </c>
      <c r="G96" s="15">
        <v>652</v>
      </c>
      <c r="H96" s="4">
        <v>16</v>
      </c>
      <c r="I96" s="17">
        <f t="shared" si="5"/>
        <v>14</v>
      </c>
      <c r="J96" s="4">
        <f t="shared" si="3"/>
        <v>2</v>
      </c>
      <c r="K96" s="5"/>
      <c r="L96" s="5"/>
      <c r="M96" s="7"/>
      <c r="N96" s="5">
        <v>1</v>
      </c>
      <c r="O96" s="5">
        <v>1</v>
      </c>
      <c r="P96" s="5"/>
      <c r="Q96" s="5"/>
      <c r="R96" s="5"/>
      <c r="S96" s="5"/>
      <c r="T96" s="6"/>
      <c r="U96" s="5"/>
      <c r="V96" s="5"/>
      <c r="W96" s="5"/>
      <c r="X96" s="6"/>
      <c r="Y96" s="6"/>
      <c r="Z96" s="7"/>
    </row>
    <row r="97" spans="1:26" ht="15.75">
      <c r="A97" s="13">
        <v>91</v>
      </c>
      <c r="B97" s="14" t="s">
        <v>14</v>
      </c>
      <c r="C97" s="19">
        <v>66</v>
      </c>
      <c r="D97" s="10" t="s">
        <v>162</v>
      </c>
      <c r="E97" s="13" t="s">
        <v>52</v>
      </c>
      <c r="F97" s="15" t="s">
        <v>52</v>
      </c>
      <c r="G97" s="15">
        <v>632</v>
      </c>
      <c r="H97" s="4">
        <v>12</v>
      </c>
      <c r="I97" s="17">
        <f t="shared" si="5"/>
        <v>11</v>
      </c>
      <c r="J97" s="4">
        <f t="shared" si="3"/>
        <v>1</v>
      </c>
      <c r="K97" s="5">
        <v>1</v>
      </c>
      <c r="L97" s="5"/>
      <c r="M97" s="7"/>
      <c r="N97" s="5"/>
      <c r="O97" s="5"/>
      <c r="P97" s="5"/>
      <c r="Q97" s="5"/>
      <c r="R97" s="5"/>
      <c r="S97" s="5"/>
      <c r="T97" s="6"/>
      <c r="U97" s="5"/>
      <c r="V97" s="5"/>
      <c r="W97" s="5"/>
      <c r="X97" s="6"/>
      <c r="Y97" s="6"/>
      <c r="Z97" s="7"/>
    </row>
    <row r="98" spans="1:27" ht="15.75">
      <c r="A98" s="13">
        <v>92</v>
      </c>
      <c r="B98" s="14" t="s">
        <v>19</v>
      </c>
      <c r="C98" s="19">
        <v>63</v>
      </c>
      <c r="D98" s="10" t="s">
        <v>162</v>
      </c>
      <c r="E98" s="13" t="s">
        <v>52</v>
      </c>
      <c r="F98" s="15" t="s">
        <v>52</v>
      </c>
      <c r="G98" s="15">
        <v>564</v>
      </c>
      <c r="H98" s="4">
        <v>10</v>
      </c>
      <c r="I98" s="17">
        <f t="shared" si="5"/>
        <v>8</v>
      </c>
      <c r="J98" s="4">
        <f t="shared" si="3"/>
        <v>2</v>
      </c>
      <c r="K98" s="5">
        <v>2</v>
      </c>
      <c r="L98" s="5"/>
      <c r="M98" s="7"/>
      <c r="N98" s="5"/>
      <c r="O98" s="5"/>
      <c r="P98" s="5"/>
      <c r="Q98" s="5"/>
      <c r="R98" s="5"/>
      <c r="S98" s="5"/>
      <c r="T98" s="6"/>
      <c r="U98" s="5"/>
      <c r="V98" s="5"/>
      <c r="W98" s="5"/>
      <c r="X98" s="6"/>
      <c r="Y98" s="6"/>
      <c r="Z98" s="7"/>
      <c r="AA98" s="12"/>
    </row>
    <row r="99" spans="1:26" ht="15.75">
      <c r="A99" s="13">
        <v>93</v>
      </c>
      <c r="B99" s="14" t="s">
        <v>12</v>
      </c>
      <c r="C99" s="19">
        <v>78</v>
      </c>
      <c r="D99" s="10" t="s">
        <v>161</v>
      </c>
      <c r="E99" s="13" t="s">
        <v>52</v>
      </c>
      <c r="F99" s="15" t="s">
        <v>52</v>
      </c>
      <c r="G99" s="15">
        <v>525</v>
      </c>
      <c r="H99" s="16">
        <v>18</v>
      </c>
      <c r="I99" s="17">
        <f t="shared" si="5"/>
        <v>16</v>
      </c>
      <c r="J99" s="4">
        <f t="shared" si="3"/>
        <v>2</v>
      </c>
      <c r="K99" s="5">
        <v>1</v>
      </c>
      <c r="L99" s="5"/>
      <c r="M99" s="7"/>
      <c r="N99" s="5"/>
      <c r="O99" s="5"/>
      <c r="P99" s="5"/>
      <c r="Q99" s="5"/>
      <c r="R99" s="5"/>
      <c r="S99" s="5"/>
      <c r="T99" s="6"/>
      <c r="U99" s="5"/>
      <c r="V99" s="5"/>
      <c r="W99" s="5">
        <v>1</v>
      </c>
      <c r="X99" s="6"/>
      <c r="Y99" s="6"/>
      <c r="Z99" s="7"/>
    </row>
    <row r="100" spans="1:27" ht="15.75">
      <c r="A100" s="13">
        <v>94</v>
      </c>
      <c r="B100" s="18" t="s">
        <v>63</v>
      </c>
      <c r="C100" s="19">
        <v>69</v>
      </c>
      <c r="D100" s="10" t="s">
        <v>161</v>
      </c>
      <c r="E100" s="13" t="s">
        <v>52</v>
      </c>
      <c r="F100" s="15" t="s">
        <v>52</v>
      </c>
      <c r="G100" s="15">
        <v>244</v>
      </c>
      <c r="H100" s="16">
        <v>7</v>
      </c>
      <c r="I100" s="17">
        <f t="shared" si="5"/>
        <v>7</v>
      </c>
      <c r="J100" s="4">
        <f t="shared" si="3"/>
        <v>0</v>
      </c>
      <c r="K100" s="5"/>
      <c r="L100" s="5"/>
      <c r="M100" s="7"/>
      <c r="N100" s="5"/>
      <c r="O100" s="5"/>
      <c r="P100" s="5"/>
      <c r="Q100" s="5"/>
      <c r="R100" s="5"/>
      <c r="S100" s="8"/>
      <c r="T100" s="6"/>
      <c r="U100" s="5"/>
      <c r="V100" s="5"/>
      <c r="W100" s="8"/>
      <c r="X100" s="6"/>
      <c r="Y100" s="6"/>
      <c r="Z100" s="7"/>
      <c r="AA100" s="2"/>
    </row>
    <row r="101" spans="1:27" ht="15.75">
      <c r="A101" s="13">
        <v>95</v>
      </c>
      <c r="B101" s="18" t="s">
        <v>61</v>
      </c>
      <c r="C101" s="19">
        <v>67</v>
      </c>
      <c r="D101" s="10" t="s">
        <v>162</v>
      </c>
      <c r="E101" s="13" t="s">
        <v>52</v>
      </c>
      <c r="F101" s="15" t="s">
        <v>52</v>
      </c>
      <c r="G101" s="15">
        <v>239</v>
      </c>
      <c r="H101" s="4">
        <v>7</v>
      </c>
      <c r="I101" s="17">
        <f t="shared" si="5"/>
        <v>3</v>
      </c>
      <c r="J101" s="4">
        <f t="shared" si="3"/>
        <v>4</v>
      </c>
      <c r="K101" s="5">
        <v>1</v>
      </c>
      <c r="L101" s="5"/>
      <c r="M101" s="7"/>
      <c r="N101" s="5"/>
      <c r="O101" s="5">
        <v>1</v>
      </c>
      <c r="P101" s="5"/>
      <c r="Q101" s="5">
        <v>1</v>
      </c>
      <c r="R101" s="5">
        <v>1</v>
      </c>
      <c r="S101" s="5"/>
      <c r="T101" s="6"/>
      <c r="U101" s="5"/>
      <c r="V101" s="5"/>
      <c r="W101" s="5"/>
      <c r="X101" s="6"/>
      <c r="Y101" s="6"/>
      <c r="Z101" s="7"/>
      <c r="AA101" s="2"/>
    </row>
    <row r="102" spans="1:27" s="12" customFormat="1" ht="15.75">
      <c r="A102" s="13">
        <v>96</v>
      </c>
      <c r="B102" s="14" t="s">
        <v>33</v>
      </c>
      <c r="C102" s="19">
        <v>65</v>
      </c>
      <c r="D102" s="10" t="s">
        <v>162</v>
      </c>
      <c r="E102" s="13" t="s">
        <v>52</v>
      </c>
      <c r="F102" s="15" t="s">
        <v>52</v>
      </c>
      <c r="G102" s="15">
        <v>243</v>
      </c>
      <c r="H102" s="4">
        <v>7</v>
      </c>
      <c r="I102" s="17">
        <f t="shared" si="5"/>
        <v>5</v>
      </c>
      <c r="J102" s="4">
        <f t="shared" si="3"/>
        <v>2</v>
      </c>
      <c r="K102" s="5"/>
      <c r="L102" s="5"/>
      <c r="M102" s="7">
        <v>1</v>
      </c>
      <c r="N102" s="5"/>
      <c r="O102" s="5"/>
      <c r="P102" s="5"/>
      <c r="Q102" s="5">
        <v>1</v>
      </c>
      <c r="R102" s="5"/>
      <c r="S102" s="5"/>
      <c r="T102" s="6"/>
      <c r="U102" s="5"/>
      <c r="V102" s="5"/>
      <c r="W102" s="5"/>
      <c r="X102" s="6"/>
      <c r="Y102" s="6"/>
      <c r="Z102" s="7"/>
      <c r="AA102" s="2"/>
    </row>
    <row r="103" spans="1:27" ht="15.75">
      <c r="A103" s="13">
        <v>97</v>
      </c>
      <c r="B103" s="14" t="s">
        <v>122</v>
      </c>
      <c r="C103" s="19">
        <v>68</v>
      </c>
      <c r="D103" s="10" t="s">
        <v>161</v>
      </c>
      <c r="E103" s="13" t="s">
        <v>52</v>
      </c>
      <c r="F103" s="15" t="s">
        <v>52</v>
      </c>
      <c r="G103" s="15">
        <v>230</v>
      </c>
      <c r="H103" s="4">
        <v>5</v>
      </c>
      <c r="I103" s="17">
        <f t="shared" si="5"/>
        <v>3</v>
      </c>
      <c r="J103" s="4">
        <f>SUM(K103:Z103)</f>
        <v>2</v>
      </c>
      <c r="K103" s="5">
        <v>1</v>
      </c>
      <c r="L103" s="5"/>
      <c r="M103" s="7"/>
      <c r="N103" s="5"/>
      <c r="O103" s="5">
        <v>1</v>
      </c>
      <c r="P103" s="5"/>
      <c r="Q103" s="5"/>
      <c r="R103" s="5"/>
      <c r="S103" s="5"/>
      <c r="T103" s="6"/>
      <c r="U103" s="5"/>
      <c r="V103" s="5"/>
      <c r="W103" s="5"/>
      <c r="X103" s="6"/>
      <c r="Y103" s="6"/>
      <c r="Z103" s="7"/>
      <c r="AA103" s="2"/>
    </row>
    <row r="104" spans="1:27" s="33" customFormat="1" ht="15.75">
      <c r="A104" s="13">
        <v>98</v>
      </c>
      <c r="B104" s="14" t="s">
        <v>123</v>
      </c>
      <c r="C104" s="19">
        <v>63</v>
      </c>
      <c r="D104" s="10" t="s">
        <v>162</v>
      </c>
      <c r="E104" s="13" t="s">
        <v>52</v>
      </c>
      <c r="F104" s="15" t="s">
        <v>52</v>
      </c>
      <c r="G104" s="15">
        <v>46</v>
      </c>
      <c r="H104" s="4">
        <v>5</v>
      </c>
      <c r="I104" s="17">
        <f t="shared" si="5"/>
        <v>2</v>
      </c>
      <c r="J104" s="4">
        <f>SUM(K104:Z104)</f>
        <v>3</v>
      </c>
      <c r="K104" s="5">
        <v>1</v>
      </c>
      <c r="L104" s="5">
        <v>1</v>
      </c>
      <c r="M104" s="7"/>
      <c r="N104" s="5"/>
      <c r="O104" s="5">
        <v>1</v>
      </c>
      <c r="P104" s="5"/>
      <c r="Q104" s="5"/>
      <c r="R104" s="5"/>
      <c r="S104" s="5"/>
      <c r="T104" s="6"/>
      <c r="U104" s="5"/>
      <c r="V104" s="5"/>
      <c r="W104" s="5"/>
      <c r="X104" s="6"/>
      <c r="Y104" s="6"/>
      <c r="Z104" s="7"/>
      <c r="AA104" s="2"/>
    </row>
    <row r="105" spans="1:27" ht="15.75">
      <c r="A105" s="13">
        <v>99</v>
      </c>
      <c r="B105" s="14" t="s">
        <v>144</v>
      </c>
      <c r="C105" s="19">
        <v>55</v>
      </c>
      <c r="D105" s="10" t="s">
        <v>162</v>
      </c>
      <c r="E105" s="13" t="s">
        <v>52</v>
      </c>
      <c r="F105" s="15" t="s">
        <v>52</v>
      </c>
      <c r="G105" s="15">
        <v>16</v>
      </c>
      <c r="H105" s="24">
        <v>5</v>
      </c>
      <c r="I105" s="25">
        <f t="shared" si="5"/>
        <v>3</v>
      </c>
      <c r="J105" s="4">
        <f>SUM(K105:Z105)</f>
        <v>2</v>
      </c>
      <c r="K105" s="5">
        <v>1</v>
      </c>
      <c r="L105" s="5"/>
      <c r="M105" s="7"/>
      <c r="N105" s="5"/>
      <c r="O105" s="5">
        <v>1</v>
      </c>
      <c r="P105" s="5"/>
      <c r="Q105" s="5"/>
      <c r="R105" s="5"/>
      <c r="S105" s="8"/>
      <c r="T105" s="6"/>
      <c r="U105" s="5"/>
      <c r="V105" s="5"/>
      <c r="W105" s="8"/>
      <c r="X105" s="6"/>
      <c r="Y105" s="6"/>
      <c r="Z105" s="7"/>
      <c r="AA105" s="2"/>
    </row>
    <row r="106" spans="1:27" ht="15.75">
      <c r="A106" s="13">
        <v>100</v>
      </c>
      <c r="B106" s="14" t="s">
        <v>160</v>
      </c>
      <c r="C106" s="19">
        <v>60</v>
      </c>
      <c r="D106" s="10" t="s">
        <v>162</v>
      </c>
      <c r="E106" s="13" t="s">
        <v>52</v>
      </c>
      <c r="F106" s="15" t="s">
        <v>52</v>
      </c>
      <c r="G106" s="15">
        <v>161</v>
      </c>
      <c r="H106" s="4">
        <v>7</v>
      </c>
      <c r="I106" s="17">
        <f t="shared" si="5"/>
        <v>5</v>
      </c>
      <c r="J106" s="4">
        <f>SUM(K106:Z106)</f>
        <v>2</v>
      </c>
      <c r="K106" s="5">
        <v>1</v>
      </c>
      <c r="L106" s="5"/>
      <c r="M106" s="7"/>
      <c r="N106" s="5"/>
      <c r="O106" s="5"/>
      <c r="P106" s="5"/>
      <c r="Q106" s="5">
        <v>1</v>
      </c>
      <c r="R106" s="5"/>
      <c r="S106" s="5"/>
      <c r="T106" s="6"/>
      <c r="U106" s="5"/>
      <c r="V106" s="5"/>
      <c r="W106" s="5"/>
      <c r="X106" s="6"/>
      <c r="Y106" s="6"/>
      <c r="Z106" s="7"/>
      <c r="AA106" s="2"/>
    </row>
    <row r="107" spans="1:27" ht="15.75">
      <c r="A107" s="13"/>
      <c r="B107" s="34" t="s">
        <v>133</v>
      </c>
      <c r="C107" s="35"/>
      <c r="D107" s="35"/>
      <c r="E107" s="36"/>
      <c r="F107" s="20"/>
      <c r="G107" s="20">
        <f>SUM(G7:G106)</f>
        <v>42028</v>
      </c>
      <c r="H107" s="20">
        <f>SUM(H7:H106)</f>
        <v>821</v>
      </c>
      <c r="I107" s="20">
        <f>SUM(I7:I106)</f>
        <v>650</v>
      </c>
      <c r="J107" s="20">
        <f>SUM(J7:J106)</f>
        <v>171</v>
      </c>
      <c r="K107" s="20">
        <f>SUM(K7:K106)</f>
        <v>43</v>
      </c>
      <c r="L107" s="20">
        <f aca="true" t="shared" si="6" ref="L107:R107">SUM(L8:L106)</f>
        <v>24</v>
      </c>
      <c r="M107" s="20">
        <f>SUM(M8:M106)</f>
        <v>2</v>
      </c>
      <c r="N107" s="20">
        <f t="shared" si="6"/>
        <v>18</v>
      </c>
      <c r="O107" s="20">
        <f t="shared" si="6"/>
        <v>35</v>
      </c>
      <c r="P107" s="20">
        <f>SUM(P7:P106)</f>
        <v>0</v>
      </c>
      <c r="Q107" s="20">
        <f t="shared" si="6"/>
        <v>24</v>
      </c>
      <c r="R107" s="20">
        <f t="shared" si="6"/>
        <v>18</v>
      </c>
      <c r="S107" s="20"/>
      <c r="T107" s="20"/>
      <c r="U107" s="20"/>
      <c r="V107" s="20">
        <f>SUM(V7:V106)</f>
        <v>1</v>
      </c>
      <c r="W107" s="20">
        <f>SUM(W8:W106)</f>
        <v>4</v>
      </c>
      <c r="X107" s="20">
        <f>SUM(X8:X106)</f>
        <v>1</v>
      </c>
      <c r="Y107" s="20">
        <f>SUM(Y8:Y106)</f>
        <v>1</v>
      </c>
      <c r="Z107" s="20">
        <f>SUM(Z8:Z106)</f>
        <v>0</v>
      </c>
      <c r="AA107" s="37">
        <f>SUM(K107:Z107)</f>
        <v>171</v>
      </c>
    </row>
    <row r="108" spans="1:26" ht="35.25" customHeight="1">
      <c r="A108" s="54" t="s">
        <v>179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2:26" ht="15.75">
      <c r="B109" s="2"/>
      <c r="C109" s="2"/>
      <c r="D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8.75">
      <c r="B110" s="38"/>
      <c r="D110" s="12"/>
      <c r="E110" s="30"/>
      <c r="F110" s="30"/>
      <c r="G110" s="30"/>
      <c r="H110" s="30"/>
      <c r="M110" s="38"/>
      <c r="S110" s="30" t="s">
        <v>126</v>
      </c>
      <c r="T110" s="38"/>
      <c r="W110" s="30"/>
      <c r="X110" s="30"/>
      <c r="Y110" s="30"/>
      <c r="Z110" s="38"/>
    </row>
    <row r="111" spans="2:26" ht="18.75">
      <c r="B111" s="38"/>
      <c r="D111" s="12"/>
      <c r="E111" s="30"/>
      <c r="F111" s="30"/>
      <c r="G111" s="30"/>
      <c r="H111" s="30"/>
      <c r="M111" s="38"/>
      <c r="S111" s="30" t="s">
        <v>86</v>
      </c>
      <c r="T111" s="38"/>
      <c r="W111" s="30"/>
      <c r="X111" s="30"/>
      <c r="Y111" s="30"/>
      <c r="Z111" s="38"/>
    </row>
  </sheetData>
  <sheetProtection/>
  <autoFilter ref="A6:AA107"/>
  <mergeCells count="15">
    <mergeCell ref="E4:E5"/>
    <mergeCell ref="J4:J5"/>
    <mergeCell ref="G4:G5"/>
    <mergeCell ref="B4:B5"/>
    <mergeCell ref="F4:F5"/>
    <mergeCell ref="I4:I5"/>
    <mergeCell ref="C4:C5"/>
    <mergeCell ref="D4:D5"/>
    <mergeCell ref="H4:H5"/>
    <mergeCell ref="A108:Z108"/>
    <mergeCell ref="A1:Z1"/>
    <mergeCell ref="A2:Z2"/>
    <mergeCell ref="A3:Z3"/>
    <mergeCell ref="A4:A5"/>
    <mergeCell ref="K4:Z4"/>
  </mergeCells>
  <printOptions horizontalCentered="1"/>
  <pageMargins left="0.25" right="0.25" top="0.35" bottom="0.35" header="0.17" footer="0.17"/>
  <pageSetup horizontalDpi="300" verticalDpi="300" orientation="landscape" paperSize="9" scale="95" r:id="rId1"/>
  <headerFooter alignWithMargins="0">
    <oddFooter>&amp;L&amp;6&amp;X&amp;Z&amp;F&amp;R&amp;P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37">
      <selection activeCell="E7" sqref="E7:E10"/>
    </sheetView>
  </sheetViews>
  <sheetFormatPr defaultColWidth="9.140625" defaultRowHeight="12.75"/>
  <sheetData>
    <row r="1" spans="1:25" ht="20.25">
      <c r="A1" s="56" t="s">
        <v>180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5.75">
      <c r="A2" s="57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5.75">
      <c r="A3" s="58" t="s">
        <v>182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18.5">
      <c r="A4" s="59" t="s">
        <v>183</v>
      </c>
      <c r="B4" s="60" t="s">
        <v>48</v>
      </c>
      <c r="C4" s="61" t="s">
        <v>184</v>
      </c>
      <c r="D4" s="61" t="s">
        <v>185</v>
      </c>
      <c r="E4" s="59" t="s">
        <v>186</v>
      </c>
      <c r="F4" s="59" t="s">
        <v>177</v>
      </c>
      <c r="G4" s="59" t="s">
        <v>187</v>
      </c>
      <c r="H4" s="59" t="s">
        <v>188</v>
      </c>
      <c r="I4" s="59" t="s">
        <v>189</v>
      </c>
      <c r="J4" s="58" t="s">
        <v>190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5.75">
      <c r="A5" s="62"/>
      <c r="B5" s="63"/>
      <c r="C5" s="64"/>
      <c r="D5" s="64"/>
      <c r="E5" s="62"/>
      <c r="F5" s="62"/>
      <c r="G5" s="62"/>
      <c r="H5" s="62"/>
      <c r="I5" s="62"/>
      <c r="J5" s="65" t="s">
        <v>78</v>
      </c>
      <c r="K5" s="65" t="s">
        <v>79</v>
      </c>
      <c r="L5" s="65" t="s">
        <v>81</v>
      </c>
      <c r="M5" s="65" t="s">
        <v>95</v>
      </c>
      <c r="N5" s="65" t="s">
        <v>96</v>
      </c>
      <c r="O5" s="65" t="s">
        <v>82</v>
      </c>
      <c r="P5" s="65" t="s">
        <v>97</v>
      </c>
      <c r="Q5" s="65" t="s">
        <v>90</v>
      </c>
      <c r="R5" s="65" t="s">
        <v>191</v>
      </c>
      <c r="S5" s="65" t="s">
        <v>92</v>
      </c>
      <c r="T5" s="65" t="s">
        <v>192</v>
      </c>
      <c r="U5" s="65" t="s">
        <v>193</v>
      </c>
      <c r="V5" s="65" t="s">
        <v>194</v>
      </c>
      <c r="W5" s="65" t="s">
        <v>174</v>
      </c>
      <c r="X5" s="65" t="s">
        <v>195</v>
      </c>
      <c r="Y5" s="65" t="s">
        <v>196</v>
      </c>
    </row>
    <row r="6" spans="1:25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66">
        <v>21</v>
      </c>
      <c r="V6" s="66">
        <v>22</v>
      </c>
      <c r="W6" s="66">
        <v>23</v>
      </c>
      <c r="X6" s="66">
        <v>24</v>
      </c>
      <c r="Y6" s="66">
        <v>25</v>
      </c>
    </row>
    <row r="7" spans="1:25" ht="31.5">
      <c r="A7" s="67">
        <v>1</v>
      </c>
      <c r="B7" s="68" t="s">
        <v>197</v>
      </c>
      <c r="C7" s="69">
        <v>43</v>
      </c>
      <c r="D7" s="66" t="s">
        <v>164</v>
      </c>
      <c r="E7" s="70" t="s">
        <v>198</v>
      </c>
      <c r="F7" s="71"/>
      <c r="G7" s="69">
        <v>7</v>
      </c>
      <c r="H7" s="66">
        <v>6</v>
      </c>
      <c r="I7" s="66">
        <f>Y7</f>
        <v>0</v>
      </c>
      <c r="J7" s="66">
        <v>0</v>
      </c>
      <c r="K7" s="66">
        <v>0</v>
      </c>
      <c r="L7" s="66">
        <v>0</v>
      </c>
      <c r="M7" s="66">
        <v>0</v>
      </c>
      <c r="N7" s="66"/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f>SUM(J7:X7)</f>
        <v>0</v>
      </c>
    </row>
    <row r="8" spans="1:25" ht="31.5">
      <c r="A8" s="67">
        <v>2</v>
      </c>
      <c r="B8" s="68" t="s">
        <v>199</v>
      </c>
      <c r="C8" s="69">
        <v>32</v>
      </c>
      <c r="D8" s="66" t="s">
        <v>200</v>
      </c>
      <c r="E8" s="70"/>
      <c r="F8" s="71"/>
      <c r="G8" s="69">
        <v>7</v>
      </c>
      <c r="H8" s="69">
        <v>5</v>
      </c>
      <c r="I8" s="66">
        <f aca="true" t="shared" si="0" ref="I8:I53">Y8</f>
        <v>2</v>
      </c>
      <c r="J8" s="66">
        <v>0</v>
      </c>
      <c r="K8" s="66">
        <v>0</v>
      </c>
      <c r="L8" s="66">
        <v>0</v>
      </c>
      <c r="M8" s="66">
        <v>1</v>
      </c>
      <c r="N8" s="66">
        <v>1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f aca="true" t="shared" si="1" ref="Y8:Y51">SUM(J8:X8)</f>
        <v>2</v>
      </c>
    </row>
    <row r="9" spans="1:25" ht="63">
      <c r="A9" s="67">
        <v>3</v>
      </c>
      <c r="B9" s="72" t="s">
        <v>201</v>
      </c>
      <c r="C9" s="66">
        <v>14</v>
      </c>
      <c r="D9" s="66" t="s">
        <v>200</v>
      </c>
      <c r="E9" s="70"/>
      <c r="F9" s="71"/>
      <c r="G9" s="66">
        <v>7</v>
      </c>
      <c r="H9" s="66">
        <v>5</v>
      </c>
      <c r="I9" s="66">
        <f t="shared" si="0"/>
        <v>2</v>
      </c>
      <c r="J9" s="66">
        <v>0</v>
      </c>
      <c r="K9" s="66">
        <v>0</v>
      </c>
      <c r="L9" s="66">
        <v>0</v>
      </c>
      <c r="M9" s="66">
        <v>1</v>
      </c>
      <c r="N9" s="66">
        <v>0</v>
      </c>
      <c r="O9" s="66">
        <v>0</v>
      </c>
      <c r="P9" s="66">
        <v>1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f t="shared" si="1"/>
        <v>2</v>
      </c>
    </row>
    <row r="10" spans="1:25" ht="31.5">
      <c r="A10" s="67">
        <v>4</v>
      </c>
      <c r="B10" s="72" t="s">
        <v>202</v>
      </c>
      <c r="C10" s="66">
        <v>40</v>
      </c>
      <c r="D10" s="66" t="s">
        <v>203</v>
      </c>
      <c r="E10" s="70"/>
      <c r="F10" s="71"/>
      <c r="G10" s="66">
        <v>7</v>
      </c>
      <c r="H10" s="66">
        <v>5</v>
      </c>
      <c r="I10" s="66">
        <f t="shared" si="0"/>
        <v>2</v>
      </c>
      <c r="J10" s="66"/>
      <c r="K10" s="66">
        <v>1</v>
      </c>
      <c r="L10" s="66">
        <v>0</v>
      </c>
      <c r="M10" s="66">
        <v>1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f t="shared" si="1"/>
        <v>2</v>
      </c>
    </row>
    <row r="11" spans="1:25" ht="15.75">
      <c r="A11" s="73"/>
      <c r="B11" s="74"/>
      <c r="C11" s="75"/>
      <c r="D11" s="75"/>
      <c r="E11" s="76"/>
      <c r="F11" s="77"/>
      <c r="G11" s="75">
        <f>G10+G9+G8+G7</f>
        <v>28</v>
      </c>
      <c r="H11" s="75">
        <f aca="true" t="shared" si="2" ref="H11:Y11">H10+H9+H8+H7</f>
        <v>21</v>
      </c>
      <c r="I11" s="75">
        <f t="shared" si="2"/>
        <v>6</v>
      </c>
      <c r="J11" s="75">
        <f t="shared" si="2"/>
        <v>0</v>
      </c>
      <c r="K11" s="75">
        <f t="shared" si="2"/>
        <v>1</v>
      </c>
      <c r="L11" s="75">
        <f t="shared" si="2"/>
        <v>0</v>
      </c>
      <c r="M11" s="75">
        <f t="shared" si="2"/>
        <v>3</v>
      </c>
      <c r="N11" s="75">
        <f t="shared" si="2"/>
        <v>1</v>
      </c>
      <c r="O11" s="75">
        <f t="shared" si="2"/>
        <v>0</v>
      </c>
      <c r="P11" s="75">
        <f t="shared" si="2"/>
        <v>1</v>
      </c>
      <c r="Q11" s="75">
        <f t="shared" si="2"/>
        <v>0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0</v>
      </c>
      <c r="V11" s="75">
        <f t="shared" si="2"/>
        <v>0</v>
      </c>
      <c r="W11" s="75">
        <f t="shared" si="2"/>
        <v>0</v>
      </c>
      <c r="X11" s="75">
        <f t="shared" si="2"/>
        <v>0</v>
      </c>
      <c r="Y11" s="75">
        <f t="shared" si="2"/>
        <v>6</v>
      </c>
    </row>
    <row r="12" spans="1:25" ht="31.5">
      <c r="A12" s="78">
        <v>1</v>
      </c>
      <c r="B12" s="79" t="s">
        <v>204</v>
      </c>
      <c r="C12" s="80" t="s">
        <v>205</v>
      </c>
      <c r="D12" s="81" t="s">
        <v>164</v>
      </c>
      <c r="E12" s="82" t="s">
        <v>206</v>
      </c>
      <c r="F12" s="83">
        <v>450</v>
      </c>
      <c r="G12" s="80">
        <v>11</v>
      </c>
      <c r="H12" s="84" t="s">
        <v>207</v>
      </c>
      <c r="I12" s="66">
        <f t="shared" si="0"/>
        <v>0</v>
      </c>
      <c r="J12" s="69">
        <v>0</v>
      </c>
      <c r="K12" s="69">
        <v>0</v>
      </c>
      <c r="L12" s="69">
        <v>0</v>
      </c>
      <c r="M12" s="69">
        <v>0</v>
      </c>
      <c r="N12" s="85"/>
      <c r="O12" s="85"/>
      <c r="P12" s="85"/>
      <c r="Q12" s="85"/>
      <c r="R12" s="85"/>
      <c r="S12" s="85"/>
      <c r="T12" s="85"/>
      <c r="U12" s="85">
        <v>0</v>
      </c>
      <c r="V12" s="85"/>
      <c r="W12" s="85"/>
      <c r="X12" s="85"/>
      <c r="Y12" s="66">
        <f t="shared" si="1"/>
        <v>0</v>
      </c>
    </row>
    <row r="13" spans="1:25" ht="63">
      <c r="A13" s="78" t="s">
        <v>208</v>
      </c>
      <c r="B13" s="79" t="s">
        <v>209</v>
      </c>
      <c r="C13" s="80" t="s">
        <v>210</v>
      </c>
      <c r="D13" s="81" t="s">
        <v>203</v>
      </c>
      <c r="E13" s="86"/>
      <c r="F13" s="83">
        <v>386</v>
      </c>
      <c r="G13" s="80">
        <v>8</v>
      </c>
      <c r="H13" s="84">
        <v>8</v>
      </c>
      <c r="I13" s="66">
        <f t="shared" si="0"/>
        <v>0</v>
      </c>
      <c r="J13" s="69">
        <v>0</v>
      </c>
      <c r="K13" s="69">
        <v>0</v>
      </c>
      <c r="L13" s="69">
        <v>0</v>
      </c>
      <c r="M13" s="69">
        <v>0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66">
        <f t="shared" si="1"/>
        <v>0</v>
      </c>
    </row>
    <row r="14" spans="1:25" ht="47.25">
      <c r="A14" s="78" t="s">
        <v>211</v>
      </c>
      <c r="B14" s="79" t="s">
        <v>212</v>
      </c>
      <c r="C14" s="80" t="s">
        <v>213</v>
      </c>
      <c r="D14" s="81" t="s">
        <v>203</v>
      </c>
      <c r="E14" s="86"/>
      <c r="F14" s="83">
        <v>140</v>
      </c>
      <c r="G14" s="80">
        <v>7</v>
      </c>
      <c r="H14" s="84">
        <v>7</v>
      </c>
      <c r="I14" s="66">
        <f t="shared" si="0"/>
        <v>0</v>
      </c>
      <c r="J14" s="69">
        <v>0</v>
      </c>
      <c r="K14" s="69">
        <v>0</v>
      </c>
      <c r="L14" s="69">
        <v>0</v>
      </c>
      <c r="M14" s="69">
        <v>0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66">
        <f t="shared" si="1"/>
        <v>0</v>
      </c>
    </row>
    <row r="15" spans="1:25" ht="47.25">
      <c r="A15" s="78" t="s">
        <v>214</v>
      </c>
      <c r="B15" s="79" t="s">
        <v>215</v>
      </c>
      <c r="C15" s="80" t="s">
        <v>216</v>
      </c>
      <c r="D15" s="81" t="s">
        <v>203</v>
      </c>
      <c r="E15" s="86"/>
      <c r="F15" s="83">
        <v>184</v>
      </c>
      <c r="G15" s="80">
        <v>8</v>
      </c>
      <c r="H15" s="84">
        <v>7</v>
      </c>
      <c r="I15" s="66">
        <f t="shared" si="0"/>
        <v>1</v>
      </c>
      <c r="J15" s="69">
        <v>0</v>
      </c>
      <c r="K15" s="69">
        <v>0</v>
      </c>
      <c r="L15" s="69">
        <v>0</v>
      </c>
      <c r="M15" s="85">
        <v>1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66">
        <f t="shared" si="1"/>
        <v>1</v>
      </c>
    </row>
    <row r="16" spans="1:25" ht="47.25">
      <c r="A16" s="78" t="s">
        <v>217</v>
      </c>
      <c r="B16" s="79" t="s">
        <v>218</v>
      </c>
      <c r="C16" s="80" t="s">
        <v>219</v>
      </c>
      <c r="D16" s="81" t="s">
        <v>200</v>
      </c>
      <c r="E16" s="86"/>
      <c r="F16" s="83">
        <v>69</v>
      </c>
      <c r="G16" s="80">
        <v>7</v>
      </c>
      <c r="H16" s="84">
        <v>7</v>
      </c>
      <c r="I16" s="66">
        <f t="shared" si="0"/>
        <v>0</v>
      </c>
      <c r="J16" s="69">
        <v>0</v>
      </c>
      <c r="K16" s="69">
        <v>0</v>
      </c>
      <c r="L16" s="69">
        <v>0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6">
        <f t="shared" si="1"/>
        <v>0</v>
      </c>
    </row>
    <row r="17" spans="1:25" ht="15.75">
      <c r="A17" s="87"/>
      <c r="B17" s="88"/>
      <c r="C17" s="89"/>
      <c r="D17" s="90"/>
      <c r="E17" s="91"/>
      <c r="F17" s="92">
        <f>SUM(F12:F16)</f>
        <v>1229</v>
      </c>
      <c r="G17" s="89">
        <f>SUM(G12:G16)</f>
        <v>41</v>
      </c>
      <c r="H17" s="89">
        <f aca="true" t="shared" si="3" ref="H17:Y17">SUM(H12:H16)</f>
        <v>29</v>
      </c>
      <c r="I17" s="89">
        <f t="shared" si="3"/>
        <v>1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1</v>
      </c>
      <c r="N17" s="89">
        <f t="shared" si="3"/>
        <v>0</v>
      </c>
      <c r="O17" s="89">
        <f t="shared" si="3"/>
        <v>0</v>
      </c>
      <c r="P17" s="89">
        <f t="shared" si="3"/>
        <v>0</v>
      </c>
      <c r="Q17" s="89">
        <f t="shared" si="3"/>
        <v>0</v>
      </c>
      <c r="R17" s="89">
        <f t="shared" si="3"/>
        <v>0</v>
      </c>
      <c r="S17" s="89">
        <f t="shared" si="3"/>
        <v>0</v>
      </c>
      <c r="T17" s="89">
        <f t="shared" si="3"/>
        <v>0</v>
      </c>
      <c r="U17" s="89">
        <f t="shared" si="3"/>
        <v>0</v>
      </c>
      <c r="V17" s="89">
        <f t="shared" si="3"/>
        <v>0</v>
      </c>
      <c r="W17" s="89">
        <f t="shared" si="3"/>
        <v>0</v>
      </c>
      <c r="X17" s="89">
        <f t="shared" si="3"/>
        <v>0</v>
      </c>
      <c r="Y17" s="89">
        <f t="shared" si="3"/>
        <v>1</v>
      </c>
    </row>
    <row r="18" spans="1:25" ht="31.5">
      <c r="A18" s="93">
        <v>1</v>
      </c>
      <c r="B18" s="68" t="s">
        <v>220</v>
      </c>
      <c r="C18" s="94">
        <v>42</v>
      </c>
      <c r="D18" s="93" t="s">
        <v>221</v>
      </c>
      <c r="E18" s="82" t="s">
        <v>222</v>
      </c>
      <c r="F18" s="69">
        <v>275</v>
      </c>
      <c r="G18" s="69">
        <v>9</v>
      </c>
      <c r="H18" s="69">
        <v>9</v>
      </c>
      <c r="I18" s="66">
        <f t="shared" si="0"/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6">
        <f t="shared" si="1"/>
        <v>0</v>
      </c>
    </row>
    <row r="19" spans="1:25" ht="31.5">
      <c r="A19" s="93">
        <v>2</v>
      </c>
      <c r="B19" s="68" t="s">
        <v>223</v>
      </c>
      <c r="C19" s="94">
        <v>44</v>
      </c>
      <c r="D19" s="93" t="s">
        <v>224</v>
      </c>
      <c r="E19" s="95"/>
      <c r="F19" s="69">
        <v>331</v>
      </c>
      <c r="G19" s="69">
        <v>9</v>
      </c>
      <c r="H19" s="69">
        <v>9</v>
      </c>
      <c r="I19" s="66">
        <f t="shared" si="0"/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6">
        <f t="shared" si="1"/>
        <v>0</v>
      </c>
    </row>
    <row r="20" spans="1:25" ht="15.75">
      <c r="A20" s="96"/>
      <c r="B20" s="97"/>
      <c r="C20" s="98"/>
      <c r="D20" s="96"/>
      <c r="E20" s="99"/>
      <c r="F20" s="100">
        <f>F19+F18</f>
        <v>606</v>
      </c>
      <c r="G20" s="100">
        <f>G19+G18</f>
        <v>18</v>
      </c>
      <c r="H20" s="100">
        <f aca="true" t="shared" si="4" ref="H20:Y20">H19+H18</f>
        <v>18</v>
      </c>
      <c r="I20" s="100">
        <f t="shared" si="4"/>
        <v>0</v>
      </c>
      <c r="J20" s="100">
        <f t="shared" si="4"/>
        <v>0</v>
      </c>
      <c r="K20" s="100">
        <f t="shared" si="4"/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100">
        <f t="shared" si="4"/>
        <v>0</v>
      </c>
      <c r="Q20" s="100">
        <f t="shared" si="4"/>
        <v>0</v>
      </c>
      <c r="R20" s="100">
        <f t="shared" si="4"/>
        <v>0</v>
      </c>
      <c r="S20" s="100">
        <f t="shared" si="4"/>
        <v>0</v>
      </c>
      <c r="T20" s="100">
        <f t="shared" si="4"/>
        <v>0</v>
      </c>
      <c r="U20" s="100">
        <f t="shared" si="4"/>
        <v>0</v>
      </c>
      <c r="V20" s="100">
        <f t="shared" si="4"/>
        <v>0</v>
      </c>
      <c r="W20" s="100">
        <f t="shared" si="4"/>
        <v>0</v>
      </c>
      <c r="X20" s="100">
        <f t="shared" si="4"/>
        <v>0</v>
      </c>
      <c r="Y20" s="100">
        <f t="shared" si="4"/>
        <v>0</v>
      </c>
    </row>
    <row r="21" spans="1:25" ht="47.25">
      <c r="A21" s="67">
        <v>1</v>
      </c>
      <c r="B21" s="72" t="s">
        <v>225</v>
      </c>
      <c r="C21" s="66">
        <v>27</v>
      </c>
      <c r="D21" s="66" t="s">
        <v>164</v>
      </c>
      <c r="E21" s="70" t="s">
        <v>226</v>
      </c>
      <c r="F21" s="66">
        <v>150</v>
      </c>
      <c r="G21" s="66">
        <v>8</v>
      </c>
      <c r="H21" s="66">
        <v>8</v>
      </c>
      <c r="I21" s="66">
        <f t="shared" si="0"/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f t="shared" si="1"/>
        <v>0</v>
      </c>
    </row>
    <row r="22" spans="1:25" ht="47.25">
      <c r="A22" s="67">
        <v>2</v>
      </c>
      <c r="B22" s="72" t="s">
        <v>227</v>
      </c>
      <c r="C22" s="66">
        <v>41</v>
      </c>
      <c r="D22" s="66" t="s">
        <v>203</v>
      </c>
      <c r="E22" s="70"/>
      <c r="F22" s="66">
        <v>101</v>
      </c>
      <c r="G22" s="66">
        <v>7</v>
      </c>
      <c r="H22" s="66">
        <v>7</v>
      </c>
      <c r="I22" s="66">
        <f t="shared" si="0"/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f t="shared" si="1"/>
        <v>0</v>
      </c>
    </row>
    <row r="23" spans="1:25" ht="47.25">
      <c r="A23" s="67">
        <v>3</v>
      </c>
      <c r="B23" s="72" t="s">
        <v>228</v>
      </c>
      <c r="C23" s="66">
        <v>46</v>
      </c>
      <c r="D23" s="66" t="s">
        <v>164</v>
      </c>
      <c r="E23" s="70"/>
      <c r="F23" s="66">
        <v>145</v>
      </c>
      <c r="G23" s="66">
        <v>7</v>
      </c>
      <c r="H23" s="66">
        <v>6</v>
      </c>
      <c r="I23" s="66">
        <f t="shared" si="0"/>
        <v>1</v>
      </c>
      <c r="J23" s="66">
        <v>0</v>
      </c>
      <c r="K23" s="66">
        <v>0</v>
      </c>
      <c r="L23" s="66">
        <v>0</v>
      </c>
      <c r="M23" s="66">
        <v>1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f t="shared" si="1"/>
        <v>1</v>
      </c>
    </row>
    <row r="24" spans="1:25" ht="47.25">
      <c r="A24" s="67">
        <v>4</v>
      </c>
      <c r="B24" s="72" t="s">
        <v>229</v>
      </c>
      <c r="C24" s="66">
        <v>35</v>
      </c>
      <c r="D24" s="66" t="s">
        <v>203</v>
      </c>
      <c r="E24" s="70"/>
      <c r="F24" s="66">
        <v>80</v>
      </c>
      <c r="G24" s="66">
        <v>7</v>
      </c>
      <c r="H24" s="66">
        <v>7</v>
      </c>
      <c r="I24" s="66">
        <f t="shared" si="0"/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f t="shared" si="1"/>
        <v>0</v>
      </c>
    </row>
    <row r="25" spans="1:25" ht="47.25">
      <c r="A25" s="67">
        <v>5</v>
      </c>
      <c r="B25" s="72" t="s">
        <v>230</v>
      </c>
      <c r="C25" s="66">
        <v>41</v>
      </c>
      <c r="D25" s="66" t="s">
        <v>203</v>
      </c>
      <c r="E25" s="70"/>
      <c r="F25" s="66">
        <v>38</v>
      </c>
      <c r="G25" s="66">
        <v>7</v>
      </c>
      <c r="H25" s="66">
        <v>7</v>
      </c>
      <c r="I25" s="66">
        <f t="shared" si="0"/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f t="shared" si="1"/>
        <v>0</v>
      </c>
    </row>
    <row r="26" spans="1:25" ht="15.75">
      <c r="A26" s="73"/>
      <c r="B26" s="74"/>
      <c r="C26" s="75"/>
      <c r="D26" s="75"/>
      <c r="E26" s="76"/>
      <c r="F26" s="75">
        <f>F25+F24+F23+F22+F21</f>
        <v>514</v>
      </c>
      <c r="G26" s="75">
        <f aca="true" t="shared" si="5" ref="G26:Y26">G25+G24+G23+G22+G21</f>
        <v>36</v>
      </c>
      <c r="H26" s="75">
        <f t="shared" si="5"/>
        <v>35</v>
      </c>
      <c r="I26" s="75">
        <f t="shared" si="5"/>
        <v>1</v>
      </c>
      <c r="J26" s="75">
        <f t="shared" si="5"/>
        <v>0</v>
      </c>
      <c r="K26" s="75">
        <f t="shared" si="5"/>
        <v>0</v>
      </c>
      <c r="L26" s="75">
        <f t="shared" si="5"/>
        <v>0</v>
      </c>
      <c r="M26" s="75">
        <f t="shared" si="5"/>
        <v>1</v>
      </c>
      <c r="N26" s="75">
        <f t="shared" si="5"/>
        <v>0</v>
      </c>
      <c r="O26" s="75">
        <f t="shared" si="5"/>
        <v>0</v>
      </c>
      <c r="P26" s="75">
        <f t="shared" si="5"/>
        <v>0</v>
      </c>
      <c r="Q26" s="75">
        <f t="shared" si="5"/>
        <v>0</v>
      </c>
      <c r="R26" s="75">
        <f t="shared" si="5"/>
        <v>0</v>
      </c>
      <c r="S26" s="75">
        <f t="shared" si="5"/>
        <v>0</v>
      </c>
      <c r="T26" s="75">
        <f t="shared" si="5"/>
        <v>0</v>
      </c>
      <c r="U26" s="75">
        <f t="shared" si="5"/>
        <v>0</v>
      </c>
      <c r="V26" s="75">
        <f t="shared" si="5"/>
        <v>0</v>
      </c>
      <c r="W26" s="75">
        <f t="shared" si="5"/>
        <v>0</v>
      </c>
      <c r="X26" s="75">
        <f t="shared" si="5"/>
        <v>0</v>
      </c>
      <c r="Y26" s="75">
        <f t="shared" si="5"/>
        <v>1</v>
      </c>
    </row>
    <row r="27" spans="1:25" ht="31.5">
      <c r="A27" s="67">
        <v>1</v>
      </c>
      <c r="B27" s="72" t="s">
        <v>231</v>
      </c>
      <c r="C27" s="101"/>
      <c r="D27" s="102" t="s">
        <v>164</v>
      </c>
      <c r="E27" s="82" t="s">
        <v>232</v>
      </c>
      <c r="F27" s="66">
        <v>240</v>
      </c>
      <c r="G27" s="69">
        <v>9</v>
      </c>
      <c r="H27" s="69">
        <v>7</v>
      </c>
      <c r="I27" s="66">
        <f t="shared" si="0"/>
        <v>2</v>
      </c>
      <c r="J27" s="69">
        <v>1</v>
      </c>
      <c r="K27" s="69">
        <v>0</v>
      </c>
      <c r="L27" s="69">
        <v>0</v>
      </c>
      <c r="M27" s="69">
        <v>0</v>
      </c>
      <c r="N27" s="69">
        <v>0</v>
      </c>
      <c r="O27" s="69">
        <v>1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6">
        <f t="shared" si="1"/>
        <v>2</v>
      </c>
    </row>
    <row r="28" spans="1:25" ht="31.5">
      <c r="A28" s="67">
        <v>2</v>
      </c>
      <c r="B28" s="72" t="s">
        <v>233</v>
      </c>
      <c r="C28" s="101"/>
      <c r="D28" s="102" t="s">
        <v>203</v>
      </c>
      <c r="E28" s="86"/>
      <c r="F28" s="66">
        <v>224</v>
      </c>
      <c r="G28" s="69">
        <v>7</v>
      </c>
      <c r="H28" s="69">
        <v>5</v>
      </c>
      <c r="I28" s="66">
        <f t="shared" si="0"/>
        <v>1</v>
      </c>
      <c r="J28" s="69">
        <v>0</v>
      </c>
      <c r="K28" s="69">
        <v>1</v>
      </c>
      <c r="L28" s="69">
        <v>0</v>
      </c>
      <c r="M28" s="69">
        <v>0</v>
      </c>
      <c r="N28" s="69"/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6">
        <f t="shared" si="1"/>
        <v>1</v>
      </c>
    </row>
    <row r="29" spans="1:25" ht="31.5">
      <c r="A29" s="67">
        <v>3</v>
      </c>
      <c r="B29" s="72" t="s">
        <v>234</v>
      </c>
      <c r="C29" s="101"/>
      <c r="D29" s="102" t="s">
        <v>203</v>
      </c>
      <c r="E29" s="86"/>
      <c r="F29" s="66">
        <v>72</v>
      </c>
      <c r="G29" s="69">
        <v>7</v>
      </c>
      <c r="H29" s="69">
        <v>5</v>
      </c>
      <c r="I29" s="66">
        <f t="shared" si="0"/>
        <v>1</v>
      </c>
      <c r="J29" s="69">
        <v>0</v>
      </c>
      <c r="K29" s="69">
        <v>0</v>
      </c>
      <c r="L29" s="69">
        <v>0</v>
      </c>
      <c r="M29" s="69">
        <v>1</v>
      </c>
      <c r="N29" s="69"/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6">
        <f t="shared" si="1"/>
        <v>1</v>
      </c>
    </row>
    <row r="30" spans="1:25" ht="15.75">
      <c r="A30" s="73"/>
      <c r="B30" s="74"/>
      <c r="C30" s="103"/>
      <c r="D30" s="104"/>
      <c r="E30" s="91"/>
      <c r="F30" s="75">
        <f>F29+F28+F27</f>
        <v>536</v>
      </c>
      <c r="G30" s="75">
        <f aca="true" t="shared" si="6" ref="G30:Y30">G29+G28+G27</f>
        <v>23</v>
      </c>
      <c r="H30" s="75">
        <f t="shared" si="6"/>
        <v>17</v>
      </c>
      <c r="I30" s="75">
        <f t="shared" si="6"/>
        <v>4</v>
      </c>
      <c r="J30" s="75">
        <f t="shared" si="6"/>
        <v>1</v>
      </c>
      <c r="K30" s="75">
        <f t="shared" si="6"/>
        <v>1</v>
      </c>
      <c r="L30" s="75">
        <f t="shared" si="6"/>
        <v>0</v>
      </c>
      <c r="M30" s="75">
        <f t="shared" si="6"/>
        <v>1</v>
      </c>
      <c r="N30" s="75">
        <f t="shared" si="6"/>
        <v>0</v>
      </c>
      <c r="O30" s="75">
        <f t="shared" si="6"/>
        <v>1</v>
      </c>
      <c r="P30" s="75">
        <f t="shared" si="6"/>
        <v>0</v>
      </c>
      <c r="Q30" s="75">
        <f t="shared" si="6"/>
        <v>0</v>
      </c>
      <c r="R30" s="75">
        <f t="shared" si="6"/>
        <v>0</v>
      </c>
      <c r="S30" s="75">
        <f t="shared" si="6"/>
        <v>0</v>
      </c>
      <c r="T30" s="75">
        <f t="shared" si="6"/>
        <v>0</v>
      </c>
      <c r="U30" s="75">
        <f t="shared" si="6"/>
        <v>0</v>
      </c>
      <c r="V30" s="75">
        <f t="shared" si="6"/>
        <v>0</v>
      </c>
      <c r="W30" s="75">
        <f t="shared" si="6"/>
        <v>0</v>
      </c>
      <c r="X30" s="75">
        <f t="shared" si="6"/>
        <v>0</v>
      </c>
      <c r="Y30" s="75">
        <f t="shared" si="6"/>
        <v>4</v>
      </c>
    </row>
    <row r="31" spans="1:25" ht="31.5">
      <c r="A31" s="67">
        <v>1</v>
      </c>
      <c r="B31" s="72" t="s">
        <v>235</v>
      </c>
      <c r="C31" s="101"/>
      <c r="D31" s="105" t="s">
        <v>163</v>
      </c>
      <c r="E31" s="106" t="s">
        <v>236</v>
      </c>
      <c r="F31" s="107">
        <v>364</v>
      </c>
      <c r="G31" s="107">
        <v>9</v>
      </c>
      <c r="H31" s="107">
        <v>8</v>
      </c>
      <c r="I31" s="66">
        <f t="shared" si="0"/>
        <v>1</v>
      </c>
      <c r="J31" s="107">
        <v>0</v>
      </c>
      <c r="K31" s="107">
        <v>0</v>
      </c>
      <c r="L31" s="107">
        <v>0</v>
      </c>
      <c r="M31" s="107">
        <v>0</v>
      </c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66">
        <f t="shared" si="1"/>
        <v>1</v>
      </c>
    </row>
    <row r="32" spans="1:25" ht="31.5">
      <c r="A32" s="67">
        <v>2</v>
      </c>
      <c r="B32" s="72" t="s">
        <v>237</v>
      </c>
      <c r="C32" s="101"/>
      <c r="D32" s="105" t="s">
        <v>203</v>
      </c>
      <c r="E32" s="108"/>
      <c r="F32" s="107">
        <v>118</v>
      </c>
      <c r="G32" s="107">
        <v>7</v>
      </c>
      <c r="H32" s="107">
        <v>6</v>
      </c>
      <c r="I32" s="66">
        <f t="shared" si="0"/>
        <v>1</v>
      </c>
      <c r="J32" s="107"/>
      <c r="K32" s="107"/>
      <c r="L32" s="107"/>
      <c r="M32" s="107">
        <v>1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66">
        <f t="shared" si="1"/>
        <v>1</v>
      </c>
    </row>
    <row r="33" spans="1:25" ht="47.25">
      <c r="A33" s="67">
        <v>3</v>
      </c>
      <c r="B33" s="72" t="s">
        <v>238</v>
      </c>
      <c r="C33" s="101"/>
      <c r="D33" s="105" t="s">
        <v>203</v>
      </c>
      <c r="E33" s="109"/>
      <c r="F33" s="107">
        <v>195</v>
      </c>
      <c r="G33" s="107">
        <v>7</v>
      </c>
      <c r="H33" s="107">
        <v>7</v>
      </c>
      <c r="I33" s="66">
        <f t="shared" si="0"/>
        <v>0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66">
        <f t="shared" si="1"/>
        <v>0</v>
      </c>
    </row>
    <row r="34" spans="1:25" ht="15.75">
      <c r="A34" s="73"/>
      <c r="B34" s="74"/>
      <c r="C34" s="103"/>
      <c r="D34" s="110"/>
      <c r="E34" s="111"/>
      <c r="F34" s="112">
        <f>F33+F32+F31</f>
        <v>677</v>
      </c>
      <c r="G34" s="112">
        <f aca="true" t="shared" si="7" ref="G34:Y34">G33+G32+G31</f>
        <v>23</v>
      </c>
      <c r="H34" s="112">
        <f t="shared" si="7"/>
        <v>21</v>
      </c>
      <c r="I34" s="112">
        <f t="shared" si="7"/>
        <v>2</v>
      </c>
      <c r="J34" s="112">
        <f t="shared" si="7"/>
        <v>0</v>
      </c>
      <c r="K34" s="112">
        <f t="shared" si="7"/>
        <v>0</v>
      </c>
      <c r="L34" s="112">
        <f t="shared" si="7"/>
        <v>0</v>
      </c>
      <c r="M34" s="112">
        <f t="shared" si="7"/>
        <v>1</v>
      </c>
      <c r="N34" s="112">
        <f t="shared" si="7"/>
        <v>0</v>
      </c>
      <c r="O34" s="112">
        <f t="shared" si="7"/>
        <v>0</v>
      </c>
      <c r="P34" s="112">
        <f t="shared" si="7"/>
        <v>0</v>
      </c>
      <c r="Q34" s="112">
        <f t="shared" si="7"/>
        <v>0</v>
      </c>
      <c r="R34" s="112">
        <f t="shared" si="7"/>
        <v>0</v>
      </c>
      <c r="S34" s="112">
        <f t="shared" si="7"/>
        <v>0</v>
      </c>
      <c r="T34" s="112">
        <f t="shared" si="7"/>
        <v>1</v>
      </c>
      <c r="U34" s="112">
        <f t="shared" si="7"/>
        <v>0</v>
      </c>
      <c r="V34" s="112">
        <f t="shared" si="7"/>
        <v>0</v>
      </c>
      <c r="W34" s="112">
        <f t="shared" si="7"/>
        <v>0</v>
      </c>
      <c r="X34" s="112">
        <f t="shared" si="7"/>
        <v>0</v>
      </c>
      <c r="Y34" s="112">
        <f t="shared" si="7"/>
        <v>2</v>
      </c>
    </row>
    <row r="35" spans="1:25" ht="31.5">
      <c r="A35" s="67">
        <v>1</v>
      </c>
      <c r="B35" s="68" t="s">
        <v>239</v>
      </c>
      <c r="C35" s="75">
        <v>57</v>
      </c>
      <c r="D35" s="113" t="s">
        <v>164</v>
      </c>
      <c r="E35" s="106" t="s">
        <v>240</v>
      </c>
      <c r="F35" s="107"/>
      <c r="G35" s="107">
        <v>18</v>
      </c>
      <c r="H35" s="107">
        <v>18</v>
      </c>
      <c r="I35" s="66">
        <f t="shared" si="0"/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66">
        <f t="shared" si="1"/>
        <v>0</v>
      </c>
    </row>
    <row r="36" spans="1:25" ht="31.5">
      <c r="A36" s="67">
        <v>2</v>
      </c>
      <c r="B36" s="68" t="s">
        <v>241</v>
      </c>
      <c r="C36" s="75">
        <v>51</v>
      </c>
      <c r="D36" s="113" t="s">
        <v>164</v>
      </c>
      <c r="E36" s="109"/>
      <c r="F36" s="107"/>
      <c r="G36" s="107">
        <v>7</v>
      </c>
      <c r="H36" s="107">
        <v>7</v>
      </c>
      <c r="I36" s="66">
        <f t="shared" si="0"/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66">
        <f t="shared" si="1"/>
        <v>0</v>
      </c>
    </row>
    <row r="37" spans="1:25" ht="15.75">
      <c r="A37" s="73"/>
      <c r="B37" s="97"/>
      <c r="C37" s="75"/>
      <c r="D37" s="113"/>
      <c r="E37" s="111"/>
      <c r="F37" s="112">
        <f>F36+F35</f>
        <v>0</v>
      </c>
      <c r="G37" s="112">
        <f aca="true" t="shared" si="8" ref="G37:Y37">G36+G35</f>
        <v>25</v>
      </c>
      <c r="H37" s="112">
        <f t="shared" si="8"/>
        <v>25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12">
        <f t="shared" si="8"/>
        <v>0</v>
      </c>
      <c r="P37" s="112">
        <f t="shared" si="8"/>
        <v>0</v>
      </c>
      <c r="Q37" s="112">
        <f t="shared" si="8"/>
        <v>0</v>
      </c>
      <c r="R37" s="112">
        <f t="shared" si="8"/>
        <v>0</v>
      </c>
      <c r="S37" s="112">
        <f t="shared" si="8"/>
        <v>0</v>
      </c>
      <c r="T37" s="112">
        <f t="shared" si="8"/>
        <v>0</v>
      </c>
      <c r="U37" s="112">
        <f t="shared" si="8"/>
        <v>0</v>
      </c>
      <c r="V37" s="112">
        <f t="shared" si="8"/>
        <v>0</v>
      </c>
      <c r="W37" s="112">
        <f t="shared" si="8"/>
        <v>0</v>
      </c>
      <c r="X37" s="112">
        <f t="shared" si="8"/>
        <v>0</v>
      </c>
      <c r="Y37" s="112">
        <f t="shared" si="8"/>
        <v>0</v>
      </c>
    </row>
    <row r="38" spans="1:25" ht="31.5">
      <c r="A38" s="67">
        <v>1</v>
      </c>
      <c r="B38" s="68" t="s">
        <v>242</v>
      </c>
      <c r="C38" s="101"/>
      <c r="D38" s="102" t="s">
        <v>203</v>
      </c>
      <c r="E38" s="106" t="s">
        <v>243</v>
      </c>
      <c r="F38" s="107">
        <v>172</v>
      </c>
      <c r="G38" s="107">
        <v>10</v>
      </c>
      <c r="H38" s="107">
        <v>10</v>
      </c>
      <c r="I38" s="66">
        <f t="shared" si="0"/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66">
        <f t="shared" si="1"/>
        <v>0</v>
      </c>
    </row>
    <row r="39" spans="1:25" ht="47.25">
      <c r="A39" s="67">
        <v>2</v>
      </c>
      <c r="B39" s="68" t="s">
        <v>244</v>
      </c>
      <c r="C39" s="101"/>
      <c r="D39" s="102" t="s">
        <v>203</v>
      </c>
      <c r="E39" s="108"/>
      <c r="F39" s="107">
        <v>57</v>
      </c>
      <c r="G39" s="107">
        <v>7</v>
      </c>
      <c r="H39" s="107">
        <v>6</v>
      </c>
      <c r="I39" s="66">
        <f t="shared" si="0"/>
        <v>0</v>
      </c>
      <c r="J39" s="107">
        <v>0</v>
      </c>
      <c r="K39" s="107">
        <v>0</v>
      </c>
      <c r="L39" s="107">
        <v>0</v>
      </c>
      <c r="M39" s="107">
        <v>0</v>
      </c>
      <c r="N39" s="107"/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66">
        <f t="shared" si="1"/>
        <v>0</v>
      </c>
    </row>
    <row r="40" spans="1:25" ht="47.25">
      <c r="A40" s="67">
        <v>3</v>
      </c>
      <c r="B40" s="68" t="s">
        <v>245</v>
      </c>
      <c r="C40" s="101"/>
      <c r="D40" s="102" t="s">
        <v>203</v>
      </c>
      <c r="E40" s="108"/>
      <c r="F40" s="107">
        <v>101</v>
      </c>
      <c r="G40" s="107">
        <v>7</v>
      </c>
      <c r="H40" s="107">
        <v>7</v>
      </c>
      <c r="I40" s="66">
        <f t="shared" si="0"/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66">
        <f t="shared" si="1"/>
        <v>0</v>
      </c>
    </row>
    <row r="41" spans="1:25" ht="47.25">
      <c r="A41" s="67">
        <v>4</v>
      </c>
      <c r="B41" s="68" t="s">
        <v>246</v>
      </c>
      <c r="C41" s="101"/>
      <c r="D41" s="102" t="s">
        <v>203</v>
      </c>
      <c r="E41" s="108"/>
      <c r="F41" s="107">
        <v>129</v>
      </c>
      <c r="G41" s="107">
        <v>7</v>
      </c>
      <c r="H41" s="107">
        <v>6</v>
      </c>
      <c r="I41" s="66">
        <f t="shared" si="0"/>
        <v>0</v>
      </c>
      <c r="J41" s="107">
        <v>0</v>
      </c>
      <c r="K41" s="107">
        <v>0</v>
      </c>
      <c r="L41" s="107">
        <v>0</v>
      </c>
      <c r="M41" s="107">
        <v>0</v>
      </c>
      <c r="N41" s="107"/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66">
        <f t="shared" si="1"/>
        <v>0</v>
      </c>
    </row>
    <row r="42" spans="1:25" ht="15.75">
      <c r="A42" s="73"/>
      <c r="B42" s="97"/>
      <c r="C42" s="103"/>
      <c r="D42" s="104"/>
      <c r="E42" s="114"/>
      <c r="F42" s="112">
        <f>F41+F40+F39+F38</f>
        <v>459</v>
      </c>
      <c r="G42" s="112">
        <f aca="true" t="shared" si="9" ref="G42:Y42">G41+G40+G39+G38</f>
        <v>31</v>
      </c>
      <c r="H42" s="112">
        <f t="shared" si="9"/>
        <v>29</v>
      </c>
      <c r="I42" s="112">
        <f t="shared" si="9"/>
        <v>0</v>
      </c>
      <c r="J42" s="112">
        <f t="shared" si="9"/>
        <v>0</v>
      </c>
      <c r="K42" s="112">
        <f t="shared" si="9"/>
        <v>0</v>
      </c>
      <c r="L42" s="112">
        <f t="shared" si="9"/>
        <v>0</v>
      </c>
      <c r="M42" s="112">
        <f t="shared" si="9"/>
        <v>0</v>
      </c>
      <c r="N42" s="112">
        <f t="shared" si="9"/>
        <v>0</v>
      </c>
      <c r="O42" s="112">
        <f t="shared" si="9"/>
        <v>0</v>
      </c>
      <c r="P42" s="112">
        <f t="shared" si="9"/>
        <v>0</v>
      </c>
      <c r="Q42" s="112">
        <f t="shared" si="9"/>
        <v>0</v>
      </c>
      <c r="R42" s="112">
        <f t="shared" si="9"/>
        <v>0</v>
      </c>
      <c r="S42" s="112">
        <f t="shared" si="9"/>
        <v>0</v>
      </c>
      <c r="T42" s="112">
        <f t="shared" si="9"/>
        <v>0</v>
      </c>
      <c r="U42" s="112">
        <f t="shared" si="9"/>
        <v>0</v>
      </c>
      <c r="V42" s="112">
        <f t="shared" si="9"/>
        <v>0</v>
      </c>
      <c r="W42" s="112">
        <f t="shared" si="9"/>
        <v>0</v>
      </c>
      <c r="X42" s="112">
        <f t="shared" si="9"/>
        <v>0</v>
      </c>
      <c r="Y42" s="112">
        <f t="shared" si="9"/>
        <v>0</v>
      </c>
    </row>
    <row r="43" spans="1:25" ht="31.5">
      <c r="A43" s="67">
        <v>1</v>
      </c>
      <c r="B43" s="72" t="s">
        <v>247</v>
      </c>
      <c r="C43" s="66">
        <v>49</v>
      </c>
      <c r="D43" s="115" t="s">
        <v>164</v>
      </c>
      <c r="E43" s="116" t="s">
        <v>248</v>
      </c>
      <c r="F43" s="107">
        <v>359</v>
      </c>
      <c r="G43" s="107">
        <v>9</v>
      </c>
      <c r="H43" s="107">
        <v>9</v>
      </c>
      <c r="I43" s="66">
        <f t="shared" si="0"/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66">
        <f t="shared" si="1"/>
        <v>0</v>
      </c>
    </row>
    <row r="44" spans="1:25" ht="15.75">
      <c r="A44" s="117"/>
      <c r="B44" s="74"/>
      <c r="C44" s="75"/>
      <c r="D44" s="113"/>
      <c r="E44" s="118"/>
      <c r="F44" s="112">
        <f>F43</f>
        <v>359</v>
      </c>
      <c r="G44" s="112">
        <f aca="true" t="shared" si="10" ref="G44:Y44">G43</f>
        <v>9</v>
      </c>
      <c r="H44" s="112">
        <f t="shared" si="10"/>
        <v>9</v>
      </c>
      <c r="I44" s="112">
        <f t="shared" si="10"/>
        <v>0</v>
      </c>
      <c r="J44" s="112">
        <f t="shared" si="10"/>
        <v>0</v>
      </c>
      <c r="K44" s="112">
        <f t="shared" si="10"/>
        <v>0</v>
      </c>
      <c r="L44" s="112">
        <f t="shared" si="10"/>
        <v>0</v>
      </c>
      <c r="M44" s="112">
        <f t="shared" si="10"/>
        <v>0</v>
      </c>
      <c r="N44" s="112">
        <f t="shared" si="10"/>
        <v>0</v>
      </c>
      <c r="O44" s="112">
        <f t="shared" si="10"/>
        <v>0</v>
      </c>
      <c r="P44" s="112">
        <f t="shared" si="10"/>
        <v>0</v>
      </c>
      <c r="Q44" s="112">
        <f t="shared" si="10"/>
        <v>0</v>
      </c>
      <c r="R44" s="112">
        <f t="shared" si="10"/>
        <v>0</v>
      </c>
      <c r="S44" s="112">
        <f t="shared" si="10"/>
        <v>0</v>
      </c>
      <c r="T44" s="112">
        <f t="shared" si="10"/>
        <v>0</v>
      </c>
      <c r="U44" s="112">
        <f t="shared" si="10"/>
        <v>0</v>
      </c>
      <c r="V44" s="112">
        <f t="shared" si="10"/>
        <v>0</v>
      </c>
      <c r="W44" s="112">
        <f t="shared" si="10"/>
        <v>0</v>
      </c>
      <c r="X44" s="112">
        <f t="shared" si="10"/>
        <v>0</v>
      </c>
      <c r="Y44" s="112">
        <f t="shared" si="10"/>
        <v>0</v>
      </c>
    </row>
    <row r="45" spans="1:25" ht="31.5">
      <c r="A45" s="119">
        <v>1</v>
      </c>
      <c r="B45" s="72" t="s">
        <v>249</v>
      </c>
      <c r="C45" s="66">
        <v>64</v>
      </c>
      <c r="D45" s="67" t="s">
        <v>250</v>
      </c>
      <c r="E45" s="82" t="s">
        <v>251</v>
      </c>
      <c r="F45" s="120"/>
      <c r="G45" s="107">
        <v>16</v>
      </c>
      <c r="H45" s="107">
        <v>15</v>
      </c>
      <c r="I45" s="66">
        <f t="shared" si="0"/>
        <v>1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1</v>
      </c>
      <c r="Q45" s="121">
        <v>0</v>
      </c>
      <c r="R45" s="121">
        <v>0</v>
      </c>
      <c r="S45" s="121">
        <v>-1</v>
      </c>
      <c r="T45" s="121">
        <v>0</v>
      </c>
      <c r="U45" s="121">
        <v>1</v>
      </c>
      <c r="V45" s="121">
        <v>0</v>
      </c>
      <c r="W45" s="121">
        <v>0</v>
      </c>
      <c r="X45" s="121">
        <v>0</v>
      </c>
      <c r="Y45" s="66">
        <f t="shared" si="1"/>
        <v>1</v>
      </c>
    </row>
    <row r="46" spans="1:25" ht="31.5">
      <c r="A46" s="119">
        <v>2</v>
      </c>
      <c r="B46" s="72" t="s">
        <v>252</v>
      </c>
      <c r="C46" s="66">
        <v>64</v>
      </c>
      <c r="D46" s="67" t="s">
        <v>253</v>
      </c>
      <c r="E46" s="86"/>
      <c r="F46" s="120"/>
      <c r="G46" s="107">
        <v>7</v>
      </c>
      <c r="H46" s="107">
        <v>6</v>
      </c>
      <c r="I46" s="66">
        <f t="shared" si="0"/>
        <v>1</v>
      </c>
      <c r="J46" s="121">
        <v>0</v>
      </c>
      <c r="K46" s="121">
        <v>0</v>
      </c>
      <c r="L46" s="121">
        <v>0</v>
      </c>
      <c r="M46" s="121">
        <v>1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66">
        <f t="shared" si="1"/>
        <v>1</v>
      </c>
    </row>
    <row r="47" spans="1:25" ht="31.5">
      <c r="A47" s="119">
        <v>3</v>
      </c>
      <c r="B47" s="72" t="s">
        <v>254</v>
      </c>
      <c r="C47" s="66">
        <v>40</v>
      </c>
      <c r="D47" s="67" t="s">
        <v>255</v>
      </c>
      <c r="E47" s="86"/>
      <c r="F47" s="120"/>
      <c r="G47" s="107">
        <v>7</v>
      </c>
      <c r="H47" s="107">
        <v>6</v>
      </c>
      <c r="I47" s="66">
        <f t="shared" si="0"/>
        <v>1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1</v>
      </c>
      <c r="U47" s="121">
        <v>0</v>
      </c>
      <c r="V47" s="121">
        <v>0</v>
      </c>
      <c r="W47" s="121">
        <v>0</v>
      </c>
      <c r="X47" s="121">
        <v>0</v>
      </c>
      <c r="Y47" s="66">
        <f t="shared" si="1"/>
        <v>1</v>
      </c>
    </row>
    <row r="48" spans="1:25" ht="47.25">
      <c r="A48" s="119">
        <v>4</v>
      </c>
      <c r="B48" s="122" t="s">
        <v>256</v>
      </c>
      <c r="C48" s="123">
        <v>53</v>
      </c>
      <c r="D48" s="124" t="s">
        <v>257</v>
      </c>
      <c r="E48" s="86"/>
      <c r="F48" s="120"/>
      <c r="G48" s="125">
        <v>7</v>
      </c>
      <c r="H48" s="125">
        <v>6</v>
      </c>
      <c r="I48" s="66">
        <f t="shared" si="0"/>
        <v>1</v>
      </c>
      <c r="J48" s="126">
        <v>0</v>
      </c>
      <c r="K48" s="126">
        <v>0</v>
      </c>
      <c r="L48" s="121">
        <v>0</v>
      </c>
      <c r="M48" s="121">
        <v>1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66">
        <f t="shared" si="1"/>
        <v>1</v>
      </c>
    </row>
    <row r="49" spans="1:25" ht="15.75">
      <c r="A49" s="127"/>
      <c r="B49" s="128"/>
      <c r="C49" s="129"/>
      <c r="D49" s="129"/>
      <c r="E49" s="91"/>
      <c r="F49" s="130"/>
      <c r="G49" s="131">
        <f>G48+G47+G46+G45</f>
        <v>37</v>
      </c>
      <c r="H49" s="131">
        <f aca="true" t="shared" si="11" ref="H49:Y49">H48+H47+H46+H45</f>
        <v>33</v>
      </c>
      <c r="I49" s="131">
        <f t="shared" si="11"/>
        <v>4</v>
      </c>
      <c r="J49" s="131">
        <f t="shared" si="11"/>
        <v>0</v>
      </c>
      <c r="K49" s="131">
        <f t="shared" si="11"/>
        <v>0</v>
      </c>
      <c r="L49" s="131">
        <f t="shared" si="11"/>
        <v>0</v>
      </c>
      <c r="M49" s="131">
        <f t="shared" si="11"/>
        <v>2</v>
      </c>
      <c r="N49" s="131">
        <f t="shared" si="11"/>
        <v>0</v>
      </c>
      <c r="O49" s="131">
        <f t="shared" si="11"/>
        <v>0</v>
      </c>
      <c r="P49" s="131">
        <f t="shared" si="11"/>
        <v>1</v>
      </c>
      <c r="Q49" s="131">
        <f t="shared" si="11"/>
        <v>0</v>
      </c>
      <c r="R49" s="131">
        <f t="shared" si="11"/>
        <v>0</v>
      </c>
      <c r="S49" s="131">
        <f t="shared" si="11"/>
        <v>-1</v>
      </c>
      <c r="T49" s="131">
        <f t="shared" si="11"/>
        <v>1</v>
      </c>
      <c r="U49" s="131">
        <f t="shared" si="11"/>
        <v>1</v>
      </c>
      <c r="V49" s="131">
        <f t="shared" si="11"/>
        <v>0</v>
      </c>
      <c r="W49" s="131">
        <f t="shared" si="11"/>
        <v>0</v>
      </c>
      <c r="X49" s="131">
        <f t="shared" si="11"/>
        <v>0</v>
      </c>
      <c r="Y49" s="131">
        <f t="shared" si="11"/>
        <v>4</v>
      </c>
    </row>
    <row r="50" spans="1:25" ht="31.5">
      <c r="A50" s="67">
        <v>1</v>
      </c>
      <c r="B50" s="74" t="s">
        <v>258</v>
      </c>
      <c r="C50" s="115" t="s">
        <v>164</v>
      </c>
      <c r="D50" s="102">
        <v>201</v>
      </c>
      <c r="E50" s="106" t="s">
        <v>259</v>
      </c>
      <c r="F50" s="107">
        <v>273</v>
      </c>
      <c r="G50" s="107">
        <v>9</v>
      </c>
      <c r="H50" s="107">
        <v>7</v>
      </c>
      <c r="I50" s="66">
        <f t="shared" si="0"/>
        <v>2</v>
      </c>
      <c r="J50" s="107">
        <v>0</v>
      </c>
      <c r="K50" s="107">
        <v>1</v>
      </c>
      <c r="L50" s="107">
        <v>0</v>
      </c>
      <c r="M50" s="107">
        <v>0</v>
      </c>
      <c r="N50" s="107">
        <v>0</v>
      </c>
      <c r="O50" s="107">
        <v>1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  <c r="W50" s="107">
        <v>0</v>
      </c>
      <c r="X50" s="107">
        <v>0</v>
      </c>
      <c r="Y50" s="66">
        <f t="shared" si="1"/>
        <v>2</v>
      </c>
    </row>
    <row r="51" spans="1:25" ht="47.25">
      <c r="A51" s="124">
        <v>2</v>
      </c>
      <c r="B51" s="128" t="s">
        <v>260</v>
      </c>
      <c r="C51" s="132" t="s">
        <v>164</v>
      </c>
      <c r="D51" s="133">
        <v>404</v>
      </c>
      <c r="E51" s="108"/>
      <c r="F51" s="107">
        <v>175</v>
      </c>
      <c r="G51" s="107">
        <v>9</v>
      </c>
      <c r="H51" s="107">
        <v>8</v>
      </c>
      <c r="I51" s="66">
        <f t="shared" si="0"/>
        <v>1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1</v>
      </c>
      <c r="U51" s="107">
        <v>0</v>
      </c>
      <c r="V51" s="107">
        <v>0</v>
      </c>
      <c r="W51" s="107">
        <v>0</v>
      </c>
      <c r="X51" s="107">
        <v>0</v>
      </c>
      <c r="Y51" s="66">
        <f t="shared" si="1"/>
        <v>1</v>
      </c>
    </row>
    <row r="52" spans="1:25" ht="15.75">
      <c r="A52" s="129"/>
      <c r="B52" s="128"/>
      <c r="C52" s="134"/>
      <c r="D52" s="135"/>
      <c r="E52" s="111"/>
      <c r="F52" s="112">
        <f>F51+F50</f>
        <v>448</v>
      </c>
      <c r="G52" s="112">
        <f aca="true" t="shared" si="12" ref="G52:Y52">G51+G50</f>
        <v>18</v>
      </c>
      <c r="H52" s="112">
        <f t="shared" si="12"/>
        <v>15</v>
      </c>
      <c r="I52" s="112">
        <f t="shared" si="12"/>
        <v>3</v>
      </c>
      <c r="J52" s="112">
        <f t="shared" si="12"/>
        <v>0</v>
      </c>
      <c r="K52" s="112">
        <f t="shared" si="12"/>
        <v>1</v>
      </c>
      <c r="L52" s="112">
        <f t="shared" si="12"/>
        <v>0</v>
      </c>
      <c r="M52" s="112">
        <f t="shared" si="12"/>
        <v>0</v>
      </c>
      <c r="N52" s="112">
        <f t="shared" si="12"/>
        <v>0</v>
      </c>
      <c r="O52" s="112">
        <f t="shared" si="12"/>
        <v>1</v>
      </c>
      <c r="P52" s="112">
        <f t="shared" si="12"/>
        <v>0</v>
      </c>
      <c r="Q52" s="112">
        <f t="shared" si="12"/>
        <v>0</v>
      </c>
      <c r="R52" s="112">
        <f t="shared" si="12"/>
        <v>0</v>
      </c>
      <c r="S52" s="112">
        <f t="shared" si="12"/>
        <v>0</v>
      </c>
      <c r="T52" s="112">
        <f t="shared" si="12"/>
        <v>1</v>
      </c>
      <c r="U52" s="112">
        <f t="shared" si="12"/>
        <v>0</v>
      </c>
      <c r="V52" s="112">
        <f t="shared" si="12"/>
        <v>0</v>
      </c>
      <c r="W52" s="112">
        <f t="shared" si="12"/>
        <v>0</v>
      </c>
      <c r="X52" s="112">
        <f t="shared" si="12"/>
        <v>0</v>
      </c>
      <c r="Y52" s="112">
        <f t="shared" si="12"/>
        <v>3</v>
      </c>
    </row>
    <row r="53" spans="1:25" ht="18.75">
      <c r="A53" s="113"/>
      <c r="B53" s="73" t="s">
        <v>196</v>
      </c>
      <c r="C53" s="104"/>
      <c r="D53" s="104"/>
      <c r="E53" s="113"/>
      <c r="F53" s="136"/>
      <c r="G53" s="137">
        <v>289</v>
      </c>
      <c r="H53" s="137">
        <f>H51+H50+H48+H47+H46+H45+H43+H41+H40+H39+H38+H36+H35+H33+H32+H31+H29+H28+H27+H25+H24+H23+H22+H21+H19+H18+H16+H15+H14+H13+H12+H10+H9+H8+H7</f>
        <v>263</v>
      </c>
      <c r="I53" s="138">
        <f t="shared" si="0"/>
        <v>21</v>
      </c>
      <c r="J53" s="137">
        <f>SUM(J7:J51)</f>
        <v>2</v>
      </c>
      <c r="K53" s="137">
        <f aca="true" t="shared" si="13" ref="K53:X53">SUM(K7:K51)</f>
        <v>5</v>
      </c>
      <c r="L53" s="137">
        <f t="shared" si="13"/>
        <v>0</v>
      </c>
      <c r="M53" s="137">
        <f t="shared" si="13"/>
        <v>18</v>
      </c>
      <c r="N53" s="137">
        <f t="shared" si="13"/>
        <v>2</v>
      </c>
      <c r="O53" s="137">
        <f t="shared" si="13"/>
        <v>3</v>
      </c>
      <c r="P53" s="137">
        <f t="shared" si="13"/>
        <v>4</v>
      </c>
      <c r="Q53" s="137">
        <f t="shared" si="13"/>
        <v>0</v>
      </c>
      <c r="R53" s="137">
        <f t="shared" si="13"/>
        <v>0</v>
      </c>
      <c r="S53" s="137">
        <f t="shared" si="13"/>
        <v>-2</v>
      </c>
      <c r="T53" s="137">
        <f t="shared" si="13"/>
        <v>5</v>
      </c>
      <c r="U53" s="137">
        <f t="shared" si="13"/>
        <v>2</v>
      </c>
      <c r="V53" s="137">
        <f t="shared" si="13"/>
        <v>0</v>
      </c>
      <c r="W53" s="137">
        <f t="shared" si="13"/>
        <v>0</v>
      </c>
      <c r="X53" s="137">
        <f t="shared" si="13"/>
        <v>0</v>
      </c>
      <c r="Y53" s="137">
        <f>Y52+Y49+Y44+Y42+Y37+Y34+Y30+Y26+Y20+Y17+Y11</f>
        <v>21</v>
      </c>
    </row>
    <row r="54" spans="1:25" ht="15.75">
      <c r="A54" s="139" t="s">
        <v>179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1"/>
    </row>
  </sheetData>
  <sheetProtection/>
  <mergeCells count="15">
    <mergeCell ref="E45:E48"/>
    <mergeCell ref="E50:E51"/>
    <mergeCell ref="A54:Y54"/>
    <mergeCell ref="E18:E19"/>
    <mergeCell ref="E21:E25"/>
    <mergeCell ref="E27:E29"/>
    <mergeCell ref="E31:E33"/>
    <mergeCell ref="E35:E36"/>
    <mergeCell ref="E38:E41"/>
    <mergeCell ref="A1:Y1"/>
    <mergeCell ref="A2:Y2"/>
    <mergeCell ref="A3:Y3"/>
    <mergeCell ref="J4:Y4"/>
    <mergeCell ref="E7:E10"/>
    <mergeCell ref="E12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2" width="9.140625" style="192" customWidth="1"/>
    <col min="3" max="6" width="9.140625" style="142" customWidth="1"/>
    <col min="7" max="8" width="9.140625" style="192" customWidth="1"/>
    <col min="9" max="9" width="9.140625" style="193" customWidth="1"/>
    <col min="10" max="16384" width="9.140625" style="142" customWidth="1"/>
  </cols>
  <sheetData>
    <row r="1" spans="1:25" ht="20.25">
      <c r="A1" s="56" t="s">
        <v>261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143" customFormat="1" ht="15.75">
      <c r="A2" s="57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s="143" customFormat="1" ht="15.75">
      <c r="A3" s="58" t="s">
        <v>262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s="143" customFormat="1" ht="102">
      <c r="A4" s="62" t="s">
        <v>183</v>
      </c>
      <c r="B4" s="62" t="s">
        <v>48</v>
      </c>
      <c r="C4" s="64" t="s">
        <v>184</v>
      </c>
      <c r="D4" s="64" t="s">
        <v>185</v>
      </c>
      <c r="E4" s="62" t="s">
        <v>186</v>
      </c>
      <c r="F4" s="64" t="s">
        <v>177</v>
      </c>
      <c r="G4" s="62" t="s">
        <v>187</v>
      </c>
      <c r="H4" s="144" t="s">
        <v>188</v>
      </c>
      <c r="I4" s="59" t="s">
        <v>189</v>
      </c>
      <c r="J4" s="145" t="s">
        <v>190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s="143" customFormat="1" ht="15.75">
      <c r="A5" s="62"/>
      <c r="B5" s="62"/>
      <c r="C5" s="64"/>
      <c r="D5" s="64"/>
      <c r="E5" s="64"/>
      <c r="F5" s="64"/>
      <c r="G5" s="62"/>
      <c r="H5" s="62"/>
      <c r="I5" s="59"/>
      <c r="J5" s="65" t="s">
        <v>78</v>
      </c>
      <c r="K5" s="65" t="s">
        <v>79</v>
      </c>
      <c r="L5" s="65" t="s">
        <v>81</v>
      </c>
      <c r="M5" s="65" t="s">
        <v>95</v>
      </c>
      <c r="N5" s="65" t="s">
        <v>96</v>
      </c>
      <c r="O5" s="65" t="s">
        <v>82</v>
      </c>
      <c r="P5" s="65" t="s">
        <v>97</v>
      </c>
      <c r="Q5" s="65" t="s">
        <v>90</v>
      </c>
      <c r="R5" s="65" t="s">
        <v>191</v>
      </c>
      <c r="S5" s="65" t="s">
        <v>92</v>
      </c>
      <c r="T5" s="65" t="s">
        <v>192</v>
      </c>
      <c r="U5" s="65" t="s">
        <v>193</v>
      </c>
      <c r="V5" s="65" t="s">
        <v>194</v>
      </c>
      <c r="W5" s="65" t="s">
        <v>174</v>
      </c>
      <c r="X5" s="65" t="s">
        <v>195</v>
      </c>
      <c r="Y5" s="65" t="s">
        <v>196</v>
      </c>
    </row>
    <row r="6" spans="1:25" s="143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73"/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  <c r="Q6" s="67">
        <v>17</v>
      </c>
      <c r="R6" s="67">
        <v>18</v>
      </c>
      <c r="S6" s="67">
        <v>19</v>
      </c>
      <c r="T6" s="67">
        <v>20</v>
      </c>
      <c r="U6" s="67">
        <v>21</v>
      </c>
      <c r="V6" s="67">
        <v>23</v>
      </c>
      <c r="W6" s="67">
        <v>24</v>
      </c>
      <c r="X6" s="67">
        <v>22</v>
      </c>
      <c r="Y6" s="67">
        <v>25</v>
      </c>
    </row>
    <row r="7" spans="1:25" s="143" customFormat="1" ht="47.25">
      <c r="A7" s="67">
        <v>1</v>
      </c>
      <c r="B7" s="68" t="s">
        <v>263</v>
      </c>
      <c r="C7" s="93">
        <v>31</v>
      </c>
      <c r="D7" s="66" t="s">
        <v>164</v>
      </c>
      <c r="E7" s="106" t="s">
        <v>198</v>
      </c>
      <c r="F7" s="64"/>
      <c r="G7" s="66">
        <v>7</v>
      </c>
      <c r="H7" s="66">
        <v>6</v>
      </c>
      <c r="I7" s="75">
        <f>Y7</f>
        <v>1</v>
      </c>
      <c r="J7" s="66"/>
      <c r="K7" s="66"/>
      <c r="L7" s="66"/>
      <c r="M7" s="66">
        <v>1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>
        <f>SUM(J7:X7)</f>
        <v>1</v>
      </c>
    </row>
    <row r="8" spans="1:25" s="143" customFormat="1" ht="31.5">
      <c r="A8" s="67">
        <v>2</v>
      </c>
      <c r="B8" s="68" t="s">
        <v>264</v>
      </c>
      <c r="C8" s="93">
        <v>36</v>
      </c>
      <c r="D8" s="66" t="s">
        <v>164</v>
      </c>
      <c r="E8" s="108"/>
      <c r="F8" s="64"/>
      <c r="G8" s="66">
        <v>10</v>
      </c>
      <c r="H8" s="66">
        <v>10</v>
      </c>
      <c r="I8" s="75">
        <f aca="true" t="shared" si="0" ref="I8:I71">Y8</f>
        <v>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>
        <f aca="true" t="shared" si="1" ref="Y8:Y71">SUM(J8:X8)</f>
        <v>0</v>
      </c>
    </row>
    <row r="9" spans="1:25" s="143" customFormat="1" ht="31.5">
      <c r="A9" s="67">
        <v>3</v>
      </c>
      <c r="B9" s="68" t="s">
        <v>265</v>
      </c>
      <c r="C9" s="93">
        <v>37</v>
      </c>
      <c r="D9" s="66" t="s">
        <v>164</v>
      </c>
      <c r="E9" s="108"/>
      <c r="F9" s="64"/>
      <c r="G9" s="66">
        <v>11</v>
      </c>
      <c r="H9" s="66">
        <v>10</v>
      </c>
      <c r="I9" s="75">
        <f t="shared" si="0"/>
        <v>1</v>
      </c>
      <c r="J9" s="66">
        <v>1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>
        <f t="shared" si="1"/>
        <v>1</v>
      </c>
    </row>
    <row r="10" spans="1:25" s="143" customFormat="1" ht="31.5">
      <c r="A10" s="67">
        <v>4</v>
      </c>
      <c r="B10" s="68" t="s">
        <v>266</v>
      </c>
      <c r="C10" s="93">
        <v>40</v>
      </c>
      <c r="D10" s="66" t="s">
        <v>164</v>
      </c>
      <c r="E10" s="108"/>
      <c r="F10" s="64"/>
      <c r="G10" s="66">
        <v>8</v>
      </c>
      <c r="H10" s="66">
        <v>8</v>
      </c>
      <c r="I10" s="75">
        <f t="shared" si="0"/>
        <v>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>
        <f t="shared" si="1"/>
        <v>0</v>
      </c>
    </row>
    <row r="11" spans="1:25" s="143" customFormat="1" ht="31.5">
      <c r="A11" s="67">
        <v>5</v>
      </c>
      <c r="B11" s="68" t="s">
        <v>267</v>
      </c>
      <c r="C11" s="93">
        <v>35</v>
      </c>
      <c r="D11" s="66" t="s">
        <v>164</v>
      </c>
      <c r="E11" s="108"/>
      <c r="F11" s="64"/>
      <c r="G11" s="66">
        <v>9</v>
      </c>
      <c r="H11" s="66">
        <v>8</v>
      </c>
      <c r="I11" s="75">
        <f t="shared" si="0"/>
        <v>1</v>
      </c>
      <c r="J11" s="66"/>
      <c r="K11" s="66"/>
      <c r="L11" s="66"/>
      <c r="M11" s="66">
        <v>1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>
        <f t="shared" si="1"/>
        <v>1</v>
      </c>
    </row>
    <row r="12" spans="1:25" s="143" customFormat="1" ht="31.5">
      <c r="A12" s="67">
        <v>6</v>
      </c>
      <c r="B12" s="68" t="s">
        <v>268</v>
      </c>
      <c r="C12" s="93">
        <v>27</v>
      </c>
      <c r="D12" s="66" t="s">
        <v>203</v>
      </c>
      <c r="E12" s="108"/>
      <c r="F12" s="64"/>
      <c r="G12" s="66">
        <v>9</v>
      </c>
      <c r="H12" s="66">
        <v>9</v>
      </c>
      <c r="I12" s="75">
        <f t="shared" si="0"/>
        <v>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>
        <f t="shared" si="1"/>
        <v>0</v>
      </c>
    </row>
    <row r="13" spans="1:25" s="143" customFormat="1" ht="31.5">
      <c r="A13" s="67">
        <v>7</v>
      </c>
      <c r="B13" s="68" t="s">
        <v>269</v>
      </c>
      <c r="C13" s="93">
        <v>25</v>
      </c>
      <c r="D13" s="66" t="s">
        <v>203</v>
      </c>
      <c r="E13" s="108"/>
      <c r="F13" s="64"/>
      <c r="G13" s="66">
        <v>7</v>
      </c>
      <c r="H13" s="66">
        <v>7</v>
      </c>
      <c r="I13" s="75">
        <f t="shared" si="0"/>
        <v>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>
        <f t="shared" si="1"/>
        <v>0</v>
      </c>
    </row>
    <row r="14" spans="1:25" s="143" customFormat="1" ht="31.5">
      <c r="A14" s="67">
        <v>8</v>
      </c>
      <c r="B14" s="68" t="s">
        <v>270</v>
      </c>
      <c r="C14" s="93">
        <v>29</v>
      </c>
      <c r="D14" s="66" t="s">
        <v>164</v>
      </c>
      <c r="E14" s="108"/>
      <c r="F14" s="64"/>
      <c r="G14" s="66">
        <v>10</v>
      </c>
      <c r="H14" s="66">
        <v>9</v>
      </c>
      <c r="I14" s="75">
        <f t="shared" si="0"/>
        <v>1</v>
      </c>
      <c r="J14" s="66"/>
      <c r="K14" s="66"/>
      <c r="L14" s="66"/>
      <c r="M14" s="66">
        <v>1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>
        <f t="shared" si="1"/>
        <v>1</v>
      </c>
    </row>
    <row r="15" spans="1:25" s="143" customFormat="1" ht="31.5">
      <c r="A15" s="67">
        <v>9</v>
      </c>
      <c r="B15" s="68" t="s">
        <v>271</v>
      </c>
      <c r="C15" s="93">
        <v>37</v>
      </c>
      <c r="D15" s="66" t="s">
        <v>164</v>
      </c>
      <c r="E15" s="108"/>
      <c r="F15" s="64"/>
      <c r="G15" s="66">
        <v>10</v>
      </c>
      <c r="H15" s="66">
        <v>9</v>
      </c>
      <c r="I15" s="75">
        <f t="shared" si="0"/>
        <v>1</v>
      </c>
      <c r="J15" s="66"/>
      <c r="K15" s="66"/>
      <c r="L15" s="66"/>
      <c r="M15" s="66">
        <v>1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>
        <f t="shared" si="1"/>
        <v>1</v>
      </c>
    </row>
    <row r="16" spans="1:25" s="143" customFormat="1" ht="31.5">
      <c r="A16" s="67">
        <v>10</v>
      </c>
      <c r="B16" s="68" t="s">
        <v>272</v>
      </c>
      <c r="C16" s="93">
        <v>43</v>
      </c>
      <c r="D16" s="66" t="s">
        <v>163</v>
      </c>
      <c r="E16" s="108"/>
      <c r="F16" s="64"/>
      <c r="G16" s="66">
        <v>10</v>
      </c>
      <c r="H16" s="66">
        <v>7</v>
      </c>
      <c r="I16" s="75">
        <f t="shared" si="0"/>
        <v>3</v>
      </c>
      <c r="J16" s="66">
        <v>1</v>
      </c>
      <c r="K16" s="66">
        <v>1</v>
      </c>
      <c r="L16" s="66"/>
      <c r="M16" s="66">
        <v>1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>
        <f t="shared" si="1"/>
        <v>3</v>
      </c>
    </row>
    <row r="17" spans="1:25" s="143" customFormat="1" ht="47.25">
      <c r="A17" s="67">
        <v>11</v>
      </c>
      <c r="B17" s="68" t="s">
        <v>273</v>
      </c>
      <c r="C17" s="93">
        <v>31</v>
      </c>
      <c r="D17" s="66" t="s">
        <v>164</v>
      </c>
      <c r="E17" s="108"/>
      <c r="F17" s="64"/>
      <c r="G17" s="66">
        <v>11</v>
      </c>
      <c r="H17" s="66">
        <v>9</v>
      </c>
      <c r="I17" s="75">
        <f t="shared" si="0"/>
        <v>2</v>
      </c>
      <c r="J17" s="66"/>
      <c r="K17" s="66"/>
      <c r="L17" s="66"/>
      <c r="M17" s="66">
        <v>1</v>
      </c>
      <c r="N17" s="66"/>
      <c r="O17" s="66"/>
      <c r="P17" s="66">
        <v>1</v>
      </c>
      <c r="Q17" s="66"/>
      <c r="R17" s="66"/>
      <c r="S17" s="66"/>
      <c r="T17" s="66"/>
      <c r="U17" s="66"/>
      <c r="V17" s="66"/>
      <c r="W17" s="66"/>
      <c r="X17" s="66"/>
      <c r="Y17" s="66">
        <f t="shared" si="1"/>
        <v>2</v>
      </c>
    </row>
    <row r="18" spans="1:25" s="143" customFormat="1" ht="31.5">
      <c r="A18" s="67">
        <v>12</v>
      </c>
      <c r="B18" s="68" t="s">
        <v>274</v>
      </c>
      <c r="C18" s="93">
        <v>31</v>
      </c>
      <c r="D18" s="66" t="s">
        <v>164</v>
      </c>
      <c r="E18" s="108"/>
      <c r="F18" s="64"/>
      <c r="G18" s="66">
        <v>11</v>
      </c>
      <c r="H18" s="66">
        <v>8</v>
      </c>
      <c r="I18" s="75">
        <f t="shared" si="0"/>
        <v>3</v>
      </c>
      <c r="J18" s="66">
        <v>1</v>
      </c>
      <c r="K18" s="66"/>
      <c r="L18" s="66"/>
      <c r="M18" s="66">
        <v>2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>
        <f t="shared" si="1"/>
        <v>3</v>
      </c>
    </row>
    <row r="19" spans="1:25" s="143" customFormat="1" ht="47.25">
      <c r="A19" s="67">
        <v>13</v>
      </c>
      <c r="B19" s="68" t="s">
        <v>275</v>
      </c>
      <c r="C19" s="93">
        <v>32</v>
      </c>
      <c r="D19" s="66" t="s">
        <v>164</v>
      </c>
      <c r="E19" s="108"/>
      <c r="F19" s="64"/>
      <c r="G19" s="66">
        <v>7</v>
      </c>
      <c r="H19" s="66">
        <v>6</v>
      </c>
      <c r="I19" s="75">
        <f t="shared" si="0"/>
        <v>1</v>
      </c>
      <c r="J19" s="66"/>
      <c r="K19" s="66"/>
      <c r="L19" s="66"/>
      <c r="M19" s="66">
        <v>1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>
        <f t="shared" si="1"/>
        <v>1</v>
      </c>
    </row>
    <row r="20" spans="1:25" s="143" customFormat="1" ht="31.5">
      <c r="A20" s="67">
        <v>14</v>
      </c>
      <c r="B20" s="68" t="s">
        <v>276</v>
      </c>
      <c r="C20" s="93">
        <v>30</v>
      </c>
      <c r="D20" s="66" t="s">
        <v>164</v>
      </c>
      <c r="E20" s="108"/>
      <c r="F20" s="64"/>
      <c r="G20" s="66">
        <v>7</v>
      </c>
      <c r="H20" s="66">
        <v>7</v>
      </c>
      <c r="I20" s="75">
        <f t="shared" si="0"/>
        <v>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>
        <f t="shared" si="1"/>
        <v>0</v>
      </c>
    </row>
    <row r="21" spans="1:25" s="143" customFormat="1" ht="31.5">
      <c r="A21" s="67">
        <v>15</v>
      </c>
      <c r="B21" s="68" t="s">
        <v>277</v>
      </c>
      <c r="C21" s="93">
        <v>19</v>
      </c>
      <c r="D21" s="66" t="s">
        <v>203</v>
      </c>
      <c r="E21" s="108"/>
      <c r="F21" s="64"/>
      <c r="G21" s="66">
        <v>7</v>
      </c>
      <c r="H21" s="66">
        <v>6</v>
      </c>
      <c r="I21" s="75">
        <f t="shared" si="0"/>
        <v>1</v>
      </c>
      <c r="J21" s="66"/>
      <c r="K21" s="66"/>
      <c r="L21" s="66"/>
      <c r="M21" s="66">
        <v>1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>
        <f t="shared" si="1"/>
        <v>1</v>
      </c>
    </row>
    <row r="22" spans="1:25" s="143" customFormat="1" ht="47.25">
      <c r="A22" s="67">
        <v>16</v>
      </c>
      <c r="B22" s="68" t="s">
        <v>278</v>
      </c>
      <c r="C22" s="93">
        <v>29</v>
      </c>
      <c r="D22" s="66" t="s">
        <v>164</v>
      </c>
      <c r="E22" s="108"/>
      <c r="F22" s="64"/>
      <c r="G22" s="66">
        <v>7</v>
      </c>
      <c r="H22" s="66">
        <v>4</v>
      </c>
      <c r="I22" s="75">
        <f t="shared" si="0"/>
        <v>3</v>
      </c>
      <c r="J22" s="66"/>
      <c r="K22" s="66"/>
      <c r="L22" s="66">
        <v>1</v>
      </c>
      <c r="M22" s="66">
        <v>1</v>
      </c>
      <c r="N22" s="66"/>
      <c r="O22" s="66">
        <v>1</v>
      </c>
      <c r="P22" s="66"/>
      <c r="Q22" s="66"/>
      <c r="R22" s="66"/>
      <c r="S22" s="66"/>
      <c r="T22" s="66"/>
      <c r="U22" s="66"/>
      <c r="V22" s="66"/>
      <c r="W22" s="66"/>
      <c r="X22" s="66"/>
      <c r="Y22" s="66">
        <f t="shared" si="1"/>
        <v>3</v>
      </c>
    </row>
    <row r="23" spans="1:25" s="143" customFormat="1" ht="47.25">
      <c r="A23" s="67">
        <v>17</v>
      </c>
      <c r="B23" s="68" t="s">
        <v>279</v>
      </c>
      <c r="C23" s="93">
        <v>27</v>
      </c>
      <c r="D23" s="66" t="s">
        <v>203</v>
      </c>
      <c r="E23" s="146"/>
      <c r="F23" s="146"/>
      <c r="G23" s="66">
        <v>7</v>
      </c>
      <c r="H23" s="66">
        <v>5</v>
      </c>
      <c r="I23" s="75">
        <f t="shared" si="0"/>
        <v>2</v>
      </c>
      <c r="J23" s="66"/>
      <c r="K23" s="66"/>
      <c r="L23" s="66"/>
      <c r="M23" s="66">
        <v>1</v>
      </c>
      <c r="N23" s="66"/>
      <c r="O23" s="66">
        <v>1</v>
      </c>
      <c r="P23" s="66"/>
      <c r="Q23" s="66"/>
      <c r="R23" s="66"/>
      <c r="S23" s="66"/>
      <c r="T23" s="66"/>
      <c r="U23" s="66"/>
      <c r="V23" s="66"/>
      <c r="W23" s="66"/>
      <c r="X23" s="66"/>
      <c r="Y23" s="66">
        <f t="shared" si="1"/>
        <v>2</v>
      </c>
    </row>
    <row r="24" spans="1:25" s="143" customFormat="1" ht="47.25">
      <c r="A24" s="67">
        <v>18</v>
      </c>
      <c r="B24" s="68" t="s">
        <v>280</v>
      </c>
      <c r="C24" s="93">
        <v>18</v>
      </c>
      <c r="D24" s="66" t="s">
        <v>281</v>
      </c>
      <c r="E24" s="146"/>
      <c r="F24" s="146"/>
      <c r="G24" s="66">
        <v>7</v>
      </c>
      <c r="H24" s="66">
        <v>6</v>
      </c>
      <c r="I24" s="75">
        <f t="shared" si="0"/>
        <v>1</v>
      </c>
      <c r="J24" s="66">
        <v>1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>
        <f t="shared" si="1"/>
        <v>1</v>
      </c>
    </row>
    <row r="25" spans="1:25" s="143" customFormat="1" ht="31.5">
      <c r="A25" s="67">
        <v>19</v>
      </c>
      <c r="B25" s="68" t="s">
        <v>282</v>
      </c>
      <c r="C25" s="93">
        <v>42</v>
      </c>
      <c r="D25" s="66" t="s">
        <v>163</v>
      </c>
      <c r="E25" s="146"/>
      <c r="F25" s="146"/>
      <c r="G25" s="66">
        <v>7</v>
      </c>
      <c r="H25" s="66">
        <v>7</v>
      </c>
      <c r="I25" s="75">
        <f t="shared" si="0"/>
        <v>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>
        <f t="shared" si="1"/>
        <v>0</v>
      </c>
    </row>
    <row r="26" spans="1:25" s="143" customFormat="1" ht="47.25">
      <c r="A26" s="67">
        <v>20</v>
      </c>
      <c r="B26" s="68" t="s">
        <v>283</v>
      </c>
      <c r="C26" s="93">
        <v>22</v>
      </c>
      <c r="D26" s="66" t="s">
        <v>203</v>
      </c>
      <c r="E26" s="146"/>
      <c r="F26" s="146"/>
      <c r="G26" s="66">
        <v>7</v>
      </c>
      <c r="H26" s="66">
        <v>6</v>
      </c>
      <c r="I26" s="75">
        <f t="shared" si="0"/>
        <v>1</v>
      </c>
      <c r="J26" s="66"/>
      <c r="K26" s="66"/>
      <c r="L26" s="66"/>
      <c r="M26" s="66">
        <v>1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>
        <f t="shared" si="1"/>
        <v>1</v>
      </c>
    </row>
    <row r="27" spans="1:25" s="143" customFormat="1" ht="47.25">
      <c r="A27" s="67">
        <v>21</v>
      </c>
      <c r="B27" s="68" t="s">
        <v>284</v>
      </c>
      <c r="C27" s="93">
        <v>34</v>
      </c>
      <c r="D27" s="66" t="s">
        <v>164</v>
      </c>
      <c r="E27" s="146"/>
      <c r="F27" s="146"/>
      <c r="G27" s="66">
        <v>5</v>
      </c>
      <c r="H27" s="66">
        <v>5</v>
      </c>
      <c r="I27" s="75">
        <f t="shared" si="0"/>
        <v>0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>
        <f t="shared" si="1"/>
        <v>0</v>
      </c>
    </row>
    <row r="28" spans="1:25" s="143" customFormat="1" ht="31.5">
      <c r="A28" s="67">
        <v>22</v>
      </c>
      <c r="B28" s="68" t="s">
        <v>285</v>
      </c>
      <c r="C28" s="93">
        <v>29</v>
      </c>
      <c r="D28" s="66" t="s">
        <v>164</v>
      </c>
      <c r="E28" s="146"/>
      <c r="F28" s="146"/>
      <c r="G28" s="66">
        <v>5</v>
      </c>
      <c r="H28" s="66">
        <v>3</v>
      </c>
      <c r="I28" s="75">
        <f t="shared" si="0"/>
        <v>1</v>
      </c>
      <c r="J28" s="66"/>
      <c r="K28" s="66"/>
      <c r="L28" s="66"/>
      <c r="M28" s="66">
        <v>1</v>
      </c>
      <c r="N28" s="66">
        <v>0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>
        <f t="shared" si="1"/>
        <v>1</v>
      </c>
    </row>
    <row r="29" spans="1:25" s="143" customFormat="1" ht="31.5">
      <c r="A29" s="67">
        <v>23</v>
      </c>
      <c r="B29" s="68" t="s">
        <v>286</v>
      </c>
      <c r="C29" s="93">
        <v>26</v>
      </c>
      <c r="D29" s="66" t="s">
        <v>203</v>
      </c>
      <c r="E29" s="146"/>
      <c r="F29" s="146"/>
      <c r="G29" s="66">
        <v>5</v>
      </c>
      <c r="H29" s="66">
        <v>3</v>
      </c>
      <c r="I29" s="75">
        <f t="shared" si="0"/>
        <v>2</v>
      </c>
      <c r="J29" s="66">
        <v>1</v>
      </c>
      <c r="K29" s="66"/>
      <c r="L29" s="66"/>
      <c r="M29" s="66">
        <v>1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f t="shared" si="1"/>
        <v>2</v>
      </c>
    </row>
    <row r="30" spans="1:25" s="143" customFormat="1" ht="31.5">
      <c r="A30" s="67">
        <v>24</v>
      </c>
      <c r="B30" s="68" t="s">
        <v>287</v>
      </c>
      <c r="C30" s="93">
        <v>34</v>
      </c>
      <c r="D30" s="66" t="s">
        <v>164</v>
      </c>
      <c r="E30" s="146"/>
      <c r="F30" s="146"/>
      <c r="G30" s="66">
        <v>0</v>
      </c>
      <c r="H30" s="66">
        <v>0</v>
      </c>
      <c r="I30" s="75">
        <f t="shared" si="0"/>
        <v>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>
        <f t="shared" si="1"/>
        <v>0</v>
      </c>
    </row>
    <row r="31" spans="1:25" s="143" customFormat="1" ht="47.25">
      <c r="A31" s="67">
        <v>25</v>
      </c>
      <c r="B31" s="68" t="s">
        <v>288</v>
      </c>
      <c r="C31" s="93">
        <v>36</v>
      </c>
      <c r="D31" s="66" t="s">
        <v>164</v>
      </c>
      <c r="E31" s="146"/>
      <c r="F31" s="146"/>
      <c r="G31" s="66">
        <v>5</v>
      </c>
      <c r="H31" s="66">
        <v>3</v>
      </c>
      <c r="I31" s="75">
        <f t="shared" si="0"/>
        <v>1</v>
      </c>
      <c r="J31" s="66"/>
      <c r="K31" s="66"/>
      <c r="L31" s="66"/>
      <c r="M31" s="66">
        <v>1</v>
      </c>
      <c r="N31" s="66">
        <v>0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>
        <f t="shared" si="1"/>
        <v>1</v>
      </c>
    </row>
    <row r="32" spans="1:25" s="143" customFormat="1" ht="31.5">
      <c r="A32" s="67">
        <v>26</v>
      </c>
      <c r="B32" s="68" t="s">
        <v>289</v>
      </c>
      <c r="C32" s="93">
        <v>24</v>
      </c>
      <c r="D32" s="66" t="s">
        <v>203</v>
      </c>
      <c r="E32" s="146"/>
      <c r="F32" s="146"/>
      <c r="G32" s="66">
        <v>5</v>
      </c>
      <c r="H32" s="66">
        <v>3</v>
      </c>
      <c r="I32" s="75">
        <f t="shared" si="0"/>
        <v>2</v>
      </c>
      <c r="J32" s="66"/>
      <c r="K32" s="66">
        <v>1</v>
      </c>
      <c r="L32" s="66"/>
      <c r="M32" s="66">
        <v>1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>
        <f t="shared" si="1"/>
        <v>2</v>
      </c>
    </row>
    <row r="33" spans="1:25" s="143" customFormat="1" ht="31.5">
      <c r="A33" s="67">
        <v>27</v>
      </c>
      <c r="B33" s="68" t="s">
        <v>290</v>
      </c>
      <c r="C33" s="93">
        <v>39</v>
      </c>
      <c r="D33" s="147" t="s">
        <v>164</v>
      </c>
      <c r="E33" s="146"/>
      <c r="F33" s="64"/>
      <c r="G33" s="66">
        <v>5</v>
      </c>
      <c r="H33" s="66">
        <v>5</v>
      </c>
      <c r="I33" s="75">
        <f t="shared" si="0"/>
        <v>0</v>
      </c>
      <c r="J33" s="66"/>
      <c r="K33" s="66"/>
      <c r="L33" s="66"/>
      <c r="M33" s="66">
        <v>1</v>
      </c>
      <c r="N33" s="66"/>
      <c r="O33" s="66">
        <v>-1</v>
      </c>
      <c r="P33" s="66">
        <v>0</v>
      </c>
      <c r="Q33" s="66"/>
      <c r="R33" s="66"/>
      <c r="S33" s="66"/>
      <c r="T33" s="66"/>
      <c r="U33" s="66"/>
      <c r="V33" s="66"/>
      <c r="W33" s="66"/>
      <c r="X33" s="66"/>
      <c r="Y33" s="66">
        <f t="shared" si="1"/>
        <v>0</v>
      </c>
    </row>
    <row r="34" spans="1:25" s="143" customFormat="1" ht="31.5">
      <c r="A34" s="67">
        <v>28</v>
      </c>
      <c r="B34" s="68" t="s">
        <v>291</v>
      </c>
      <c r="C34" s="93">
        <v>38</v>
      </c>
      <c r="D34" s="147" t="s">
        <v>164</v>
      </c>
      <c r="E34" s="146"/>
      <c r="F34" s="64"/>
      <c r="G34" s="66">
        <v>7</v>
      </c>
      <c r="H34" s="66">
        <v>6</v>
      </c>
      <c r="I34" s="75">
        <f t="shared" si="0"/>
        <v>1</v>
      </c>
      <c r="J34" s="66"/>
      <c r="K34" s="66"/>
      <c r="L34" s="66"/>
      <c r="M34" s="66">
        <v>1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>
        <f t="shared" si="1"/>
        <v>1</v>
      </c>
    </row>
    <row r="35" spans="1:25" s="152" customFormat="1" ht="15.75">
      <c r="A35" s="148" t="s">
        <v>196</v>
      </c>
      <c r="B35" s="149"/>
      <c r="C35" s="149"/>
      <c r="D35" s="149"/>
      <c r="E35" s="150"/>
      <c r="F35" s="151"/>
      <c r="G35" s="75">
        <f>SUM(G7:G34)</f>
        <v>206</v>
      </c>
      <c r="H35" s="75">
        <f>SUM(H7:H34)</f>
        <v>175</v>
      </c>
      <c r="I35" s="75">
        <f t="shared" si="0"/>
        <v>29</v>
      </c>
      <c r="J35" s="75">
        <f aca="true" t="shared" si="2" ref="J35:P35">SUM(J7:J34)</f>
        <v>5</v>
      </c>
      <c r="K35" s="75">
        <f t="shared" si="2"/>
        <v>2</v>
      </c>
      <c r="L35" s="75">
        <f t="shared" si="2"/>
        <v>1</v>
      </c>
      <c r="M35" s="75">
        <f t="shared" si="2"/>
        <v>19</v>
      </c>
      <c r="N35" s="75">
        <f t="shared" si="2"/>
        <v>0</v>
      </c>
      <c r="O35" s="75">
        <f t="shared" si="2"/>
        <v>1</v>
      </c>
      <c r="P35" s="75">
        <f t="shared" si="2"/>
        <v>1</v>
      </c>
      <c r="Q35" s="75"/>
      <c r="R35" s="75"/>
      <c r="S35" s="75"/>
      <c r="T35" s="75"/>
      <c r="U35" s="75"/>
      <c r="V35" s="75"/>
      <c r="W35" s="75"/>
      <c r="X35" s="75"/>
      <c r="Y35" s="75">
        <f t="shared" si="1"/>
        <v>29</v>
      </c>
    </row>
    <row r="36" spans="1:25" s="143" customFormat="1" ht="31.5">
      <c r="A36" s="153">
        <v>1</v>
      </c>
      <c r="B36" s="79" t="s">
        <v>292</v>
      </c>
      <c r="C36" s="78" t="s">
        <v>293</v>
      </c>
      <c r="D36" s="81" t="s">
        <v>162</v>
      </c>
      <c r="E36" s="82" t="s">
        <v>206</v>
      </c>
      <c r="F36" s="93">
        <v>197</v>
      </c>
      <c r="G36" s="154">
        <v>11</v>
      </c>
      <c r="H36" s="155">
        <v>5</v>
      </c>
      <c r="I36" s="75">
        <f t="shared" si="0"/>
        <v>6</v>
      </c>
      <c r="J36" s="155">
        <v>1</v>
      </c>
      <c r="K36" s="155"/>
      <c r="L36" s="155">
        <v>2</v>
      </c>
      <c r="M36" s="155">
        <v>1</v>
      </c>
      <c r="N36" s="155"/>
      <c r="O36" s="155">
        <v>1</v>
      </c>
      <c r="P36" s="155">
        <v>1</v>
      </c>
      <c r="Q36" s="155"/>
      <c r="R36" s="155"/>
      <c r="S36" s="155"/>
      <c r="T36" s="155"/>
      <c r="U36" s="155"/>
      <c r="V36" s="155"/>
      <c r="W36" s="155"/>
      <c r="X36" s="155"/>
      <c r="Y36" s="66">
        <f t="shared" si="1"/>
        <v>6</v>
      </c>
    </row>
    <row r="37" spans="1:25" s="143" customFormat="1" ht="47.25">
      <c r="A37" s="153">
        <f>1+A36</f>
        <v>2</v>
      </c>
      <c r="B37" s="79" t="s">
        <v>294</v>
      </c>
      <c r="C37" s="78" t="s">
        <v>295</v>
      </c>
      <c r="D37" s="81" t="s">
        <v>163</v>
      </c>
      <c r="E37" s="86"/>
      <c r="F37" s="156">
        <v>108</v>
      </c>
      <c r="G37" s="154">
        <v>5</v>
      </c>
      <c r="H37" s="155">
        <v>3</v>
      </c>
      <c r="I37" s="75">
        <f t="shared" si="0"/>
        <v>2</v>
      </c>
      <c r="J37" s="155"/>
      <c r="K37" s="155"/>
      <c r="L37" s="155">
        <v>1</v>
      </c>
      <c r="M37" s="155">
        <v>1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66">
        <f t="shared" si="1"/>
        <v>2</v>
      </c>
    </row>
    <row r="38" spans="1:25" s="143" customFormat="1" ht="31.5">
      <c r="A38" s="153">
        <f aca="true" t="shared" si="3" ref="A38:A53">1+A37</f>
        <v>3</v>
      </c>
      <c r="B38" s="79" t="s">
        <v>296</v>
      </c>
      <c r="C38" s="78" t="s">
        <v>297</v>
      </c>
      <c r="D38" s="81" t="s">
        <v>164</v>
      </c>
      <c r="E38" s="86"/>
      <c r="F38" s="93">
        <v>266</v>
      </c>
      <c r="G38" s="154">
        <v>7</v>
      </c>
      <c r="H38" s="155">
        <v>7</v>
      </c>
      <c r="I38" s="75">
        <f t="shared" si="0"/>
        <v>0</v>
      </c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66">
        <f t="shared" si="1"/>
        <v>0</v>
      </c>
    </row>
    <row r="39" spans="1:25" s="143" customFormat="1" ht="47.25">
      <c r="A39" s="153">
        <f t="shared" si="3"/>
        <v>4</v>
      </c>
      <c r="B39" s="79" t="s">
        <v>298</v>
      </c>
      <c r="C39" s="78" t="s">
        <v>210</v>
      </c>
      <c r="D39" s="81" t="s">
        <v>164</v>
      </c>
      <c r="E39" s="86"/>
      <c r="F39" s="93">
        <v>249</v>
      </c>
      <c r="G39" s="154">
        <v>7</v>
      </c>
      <c r="H39" s="155">
        <v>7</v>
      </c>
      <c r="I39" s="75">
        <f t="shared" si="0"/>
        <v>0</v>
      </c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66">
        <f t="shared" si="1"/>
        <v>0</v>
      </c>
    </row>
    <row r="40" spans="1:25" s="143" customFormat="1" ht="31.5">
      <c r="A40" s="153">
        <f t="shared" si="3"/>
        <v>5</v>
      </c>
      <c r="B40" s="79" t="s">
        <v>299</v>
      </c>
      <c r="C40" s="78" t="s">
        <v>300</v>
      </c>
      <c r="D40" s="81" t="s">
        <v>164</v>
      </c>
      <c r="E40" s="86"/>
      <c r="F40" s="93">
        <v>299</v>
      </c>
      <c r="G40" s="154">
        <v>8</v>
      </c>
      <c r="H40" s="155">
        <v>8</v>
      </c>
      <c r="I40" s="75">
        <f t="shared" si="0"/>
        <v>0</v>
      </c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66">
        <f t="shared" si="1"/>
        <v>0</v>
      </c>
    </row>
    <row r="41" spans="1:25" s="143" customFormat="1" ht="31.5">
      <c r="A41" s="153">
        <f t="shared" si="3"/>
        <v>6</v>
      </c>
      <c r="B41" s="79" t="s">
        <v>301</v>
      </c>
      <c r="C41" s="78" t="s">
        <v>213</v>
      </c>
      <c r="D41" s="81" t="s">
        <v>164</v>
      </c>
      <c r="E41" s="86"/>
      <c r="F41" s="93">
        <v>560</v>
      </c>
      <c r="G41" s="154">
        <v>10</v>
      </c>
      <c r="H41" s="155">
        <v>10</v>
      </c>
      <c r="I41" s="75">
        <f t="shared" si="0"/>
        <v>0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66">
        <f t="shared" si="1"/>
        <v>0</v>
      </c>
    </row>
    <row r="42" spans="1:25" s="143" customFormat="1" ht="31.5">
      <c r="A42" s="153">
        <f t="shared" si="3"/>
        <v>7</v>
      </c>
      <c r="B42" s="79" t="s">
        <v>302</v>
      </c>
      <c r="C42" s="78" t="s">
        <v>297</v>
      </c>
      <c r="D42" s="81" t="s">
        <v>164</v>
      </c>
      <c r="E42" s="86"/>
      <c r="F42" s="93">
        <v>282</v>
      </c>
      <c r="G42" s="154">
        <v>8</v>
      </c>
      <c r="H42" s="155">
        <v>8</v>
      </c>
      <c r="I42" s="75">
        <f t="shared" si="0"/>
        <v>0</v>
      </c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66">
        <f t="shared" si="1"/>
        <v>0</v>
      </c>
    </row>
    <row r="43" spans="1:25" s="143" customFormat="1" ht="31.5">
      <c r="A43" s="153">
        <f t="shared" si="3"/>
        <v>8</v>
      </c>
      <c r="B43" s="79" t="s">
        <v>303</v>
      </c>
      <c r="C43" s="78" t="s">
        <v>219</v>
      </c>
      <c r="D43" s="81" t="s">
        <v>164</v>
      </c>
      <c r="E43" s="86"/>
      <c r="F43" s="93">
        <v>265</v>
      </c>
      <c r="G43" s="154">
        <v>7</v>
      </c>
      <c r="H43" s="155">
        <v>6</v>
      </c>
      <c r="I43" s="75">
        <f t="shared" si="0"/>
        <v>1</v>
      </c>
      <c r="J43" s="155"/>
      <c r="K43" s="155"/>
      <c r="L43" s="155"/>
      <c r="M43" s="155">
        <v>1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66">
        <f t="shared" si="1"/>
        <v>1</v>
      </c>
    </row>
    <row r="44" spans="1:25" s="143" customFormat="1" ht="31.5">
      <c r="A44" s="153">
        <f t="shared" si="3"/>
        <v>9</v>
      </c>
      <c r="B44" s="79" t="s">
        <v>304</v>
      </c>
      <c r="C44" s="78" t="s">
        <v>300</v>
      </c>
      <c r="D44" s="81" t="s">
        <v>164</v>
      </c>
      <c r="E44" s="86"/>
      <c r="F44" s="93">
        <v>169</v>
      </c>
      <c r="G44" s="154">
        <v>7</v>
      </c>
      <c r="H44" s="155">
        <v>7</v>
      </c>
      <c r="I44" s="75">
        <f t="shared" si="0"/>
        <v>0</v>
      </c>
      <c r="J44" s="155">
        <v>0</v>
      </c>
      <c r="K44" s="155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66">
        <f t="shared" si="1"/>
        <v>0</v>
      </c>
    </row>
    <row r="45" spans="1:25" s="143" customFormat="1" ht="31.5">
      <c r="A45" s="153">
        <f t="shared" si="3"/>
        <v>10</v>
      </c>
      <c r="B45" s="79" t="s">
        <v>305</v>
      </c>
      <c r="C45" s="78" t="s">
        <v>216</v>
      </c>
      <c r="D45" s="81" t="s">
        <v>164</v>
      </c>
      <c r="E45" s="86"/>
      <c r="F45" s="93">
        <v>302</v>
      </c>
      <c r="G45" s="154">
        <v>7</v>
      </c>
      <c r="H45" s="155">
        <v>7</v>
      </c>
      <c r="I45" s="75">
        <f t="shared" si="0"/>
        <v>0</v>
      </c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66">
        <f t="shared" si="1"/>
        <v>0</v>
      </c>
    </row>
    <row r="46" spans="1:25" s="143" customFormat="1" ht="31.5">
      <c r="A46" s="153">
        <f t="shared" si="3"/>
        <v>11</v>
      </c>
      <c r="B46" s="79" t="s">
        <v>306</v>
      </c>
      <c r="C46" s="78" t="s">
        <v>216</v>
      </c>
      <c r="D46" s="81" t="s">
        <v>164</v>
      </c>
      <c r="E46" s="86"/>
      <c r="F46" s="156">
        <v>57</v>
      </c>
      <c r="G46" s="154">
        <v>9</v>
      </c>
      <c r="H46" s="155">
        <v>9</v>
      </c>
      <c r="I46" s="75">
        <f t="shared" si="0"/>
        <v>0</v>
      </c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66">
        <f t="shared" si="1"/>
        <v>0</v>
      </c>
    </row>
    <row r="47" spans="1:25" s="143" customFormat="1" ht="47.25">
      <c r="A47" s="153">
        <f t="shared" si="3"/>
        <v>12</v>
      </c>
      <c r="B47" s="79" t="s">
        <v>307</v>
      </c>
      <c r="C47" s="78" t="s">
        <v>308</v>
      </c>
      <c r="D47" s="81" t="s">
        <v>164</v>
      </c>
      <c r="E47" s="86"/>
      <c r="F47" s="156">
        <v>72</v>
      </c>
      <c r="G47" s="154">
        <v>7</v>
      </c>
      <c r="H47" s="155">
        <v>6</v>
      </c>
      <c r="I47" s="75">
        <f t="shared" si="0"/>
        <v>1</v>
      </c>
      <c r="J47" s="155"/>
      <c r="K47" s="155"/>
      <c r="L47" s="155"/>
      <c r="M47" s="155"/>
      <c r="N47" s="155"/>
      <c r="O47" s="155">
        <v>1</v>
      </c>
      <c r="P47" s="155"/>
      <c r="Q47" s="155"/>
      <c r="R47" s="155"/>
      <c r="S47" s="155"/>
      <c r="T47" s="155"/>
      <c r="U47" s="155"/>
      <c r="V47" s="155"/>
      <c r="W47" s="155"/>
      <c r="X47" s="155"/>
      <c r="Y47" s="66">
        <f t="shared" si="1"/>
        <v>1</v>
      </c>
    </row>
    <row r="48" spans="1:25" s="143" customFormat="1" ht="63">
      <c r="A48" s="153">
        <f t="shared" si="3"/>
        <v>13</v>
      </c>
      <c r="B48" s="79" t="s">
        <v>309</v>
      </c>
      <c r="C48" s="78" t="s">
        <v>310</v>
      </c>
      <c r="D48" s="81" t="s">
        <v>164</v>
      </c>
      <c r="E48" s="86"/>
      <c r="F48" s="156">
        <v>123</v>
      </c>
      <c r="G48" s="154">
        <v>7</v>
      </c>
      <c r="H48" s="155">
        <v>5</v>
      </c>
      <c r="I48" s="75">
        <f t="shared" si="0"/>
        <v>2</v>
      </c>
      <c r="J48" s="155"/>
      <c r="K48" s="155"/>
      <c r="L48" s="155"/>
      <c r="M48" s="155">
        <v>1</v>
      </c>
      <c r="N48" s="155"/>
      <c r="O48" s="155">
        <v>1</v>
      </c>
      <c r="P48" s="155"/>
      <c r="Q48" s="155"/>
      <c r="R48" s="155"/>
      <c r="S48" s="155"/>
      <c r="T48" s="155"/>
      <c r="U48" s="155"/>
      <c r="V48" s="155"/>
      <c r="W48" s="155"/>
      <c r="X48" s="155"/>
      <c r="Y48" s="66">
        <f t="shared" si="1"/>
        <v>2</v>
      </c>
    </row>
    <row r="49" spans="1:25" s="143" customFormat="1" ht="31.5">
      <c r="A49" s="153">
        <f t="shared" si="3"/>
        <v>14</v>
      </c>
      <c r="B49" s="79" t="s">
        <v>311</v>
      </c>
      <c r="C49" s="78" t="s">
        <v>312</v>
      </c>
      <c r="D49" s="81" t="s">
        <v>203</v>
      </c>
      <c r="E49" s="86"/>
      <c r="F49" s="93">
        <v>245</v>
      </c>
      <c r="G49" s="154">
        <v>7</v>
      </c>
      <c r="H49" s="155">
        <v>6</v>
      </c>
      <c r="I49" s="75">
        <f t="shared" si="0"/>
        <v>0</v>
      </c>
      <c r="J49" s="155"/>
      <c r="K49" s="155"/>
      <c r="L49" s="155"/>
      <c r="M49" s="155"/>
      <c r="N49" s="155">
        <v>0</v>
      </c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66">
        <f t="shared" si="1"/>
        <v>0</v>
      </c>
    </row>
    <row r="50" spans="1:25" s="143" customFormat="1" ht="31.5">
      <c r="A50" s="153">
        <f t="shared" si="3"/>
        <v>15</v>
      </c>
      <c r="B50" s="79" t="s">
        <v>313</v>
      </c>
      <c r="C50" s="78" t="s">
        <v>314</v>
      </c>
      <c r="D50" s="81" t="s">
        <v>203</v>
      </c>
      <c r="E50" s="86"/>
      <c r="F50" s="93">
        <v>165</v>
      </c>
      <c r="G50" s="154">
        <v>7</v>
      </c>
      <c r="H50" s="157">
        <v>8</v>
      </c>
      <c r="I50" s="75">
        <f t="shared" si="0"/>
        <v>-1</v>
      </c>
      <c r="J50" s="155"/>
      <c r="K50" s="155"/>
      <c r="L50" s="155"/>
      <c r="M50" s="155"/>
      <c r="N50" s="157">
        <v>-1</v>
      </c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66">
        <f t="shared" si="1"/>
        <v>-1</v>
      </c>
    </row>
    <row r="51" spans="1:25" s="143" customFormat="1" ht="31.5">
      <c r="A51" s="153">
        <f t="shared" si="3"/>
        <v>16</v>
      </c>
      <c r="B51" s="79" t="s">
        <v>315</v>
      </c>
      <c r="C51" s="78" t="s">
        <v>316</v>
      </c>
      <c r="D51" s="81" t="s">
        <v>203</v>
      </c>
      <c r="E51" s="86"/>
      <c r="F51" s="156">
        <v>208</v>
      </c>
      <c r="G51" s="154">
        <v>7</v>
      </c>
      <c r="H51" s="155">
        <v>6</v>
      </c>
      <c r="I51" s="75">
        <f t="shared" si="0"/>
        <v>1</v>
      </c>
      <c r="J51" s="155"/>
      <c r="K51" s="155"/>
      <c r="L51" s="155"/>
      <c r="M51" s="155"/>
      <c r="N51" s="155"/>
      <c r="O51" s="155">
        <v>1</v>
      </c>
      <c r="P51" s="155">
        <v>0</v>
      </c>
      <c r="Q51" s="155"/>
      <c r="R51" s="155"/>
      <c r="S51" s="155"/>
      <c r="T51" s="155"/>
      <c r="U51" s="155"/>
      <c r="V51" s="155"/>
      <c r="W51" s="155"/>
      <c r="X51" s="155"/>
      <c r="Y51" s="66">
        <f t="shared" si="1"/>
        <v>1</v>
      </c>
    </row>
    <row r="52" spans="1:25" s="143" customFormat="1" ht="31.5">
      <c r="A52" s="153">
        <f t="shared" si="3"/>
        <v>17</v>
      </c>
      <c r="B52" s="79" t="s">
        <v>317</v>
      </c>
      <c r="C52" s="78" t="s">
        <v>318</v>
      </c>
      <c r="D52" s="81" t="s">
        <v>203</v>
      </c>
      <c r="E52" s="86"/>
      <c r="F52" s="156">
        <v>71</v>
      </c>
      <c r="G52" s="154">
        <v>7</v>
      </c>
      <c r="H52" s="155">
        <v>6</v>
      </c>
      <c r="I52" s="75">
        <f t="shared" si="0"/>
        <v>1</v>
      </c>
      <c r="J52" s="155"/>
      <c r="K52" s="155"/>
      <c r="L52" s="155"/>
      <c r="M52" s="155"/>
      <c r="N52" s="155"/>
      <c r="O52" s="155">
        <v>1</v>
      </c>
      <c r="P52" s="155"/>
      <c r="Q52" s="155"/>
      <c r="R52" s="155"/>
      <c r="S52" s="155"/>
      <c r="T52" s="155"/>
      <c r="U52" s="155"/>
      <c r="V52" s="155"/>
      <c r="W52" s="155"/>
      <c r="X52" s="155"/>
      <c r="Y52" s="66">
        <f t="shared" si="1"/>
        <v>1</v>
      </c>
    </row>
    <row r="53" spans="1:25" s="143" customFormat="1" ht="31.5">
      <c r="A53" s="153">
        <f t="shared" si="3"/>
        <v>18</v>
      </c>
      <c r="B53" s="79" t="s">
        <v>319</v>
      </c>
      <c r="C53" s="78" t="s">
        <v>320</v>
      </c>
      <c r="D53" s="81" t="s">
        <v>203</v>
      </c>
      <c r="E53" s="86"/>
      <c r="F53" s="156">
        <v>101</v>
      </c>
      <c r="G53" s="154">
        <v>7</v>
      </c>
      <c r="H53" s="155">
        <v>7</v>
      </c>
      <c r="I53" s="75">
        <f t="shared" si="0"/>
        <v>0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66">
        <f t="shared" si="1"/>
        <v>0</v>
      </c>
    </row>
    <row r="54" spans="1:25" s="152" customFormat="1" ht="15.75">
      <c r="A54" s="158" t="s">
        <v>321</v>
      </c>
      <c r="B54" s="158"/>
      <c r="C54" s="158"/>
      <c r="D54" s="158"/>
      <c r="E54" s="95"/>
      <c r="F54" s="159">
        <f>SUM(F36:F53)</f>
        <v>3739</v>
      </c>
      <c r="G54" s="160">
        <f>SUM(G36:G53)</f>
        <v>135</v>
      </c>
      <c r="H54" s="160">
        <f>SUM(H36:H53)</f>
        <v>121</v>
      </c>
      <c r="I54" s="75">
        <f t="shared" si="0"/>
        <v>14</v>
      </c>
      <c r="J54" s="161">
        <f aca="true" t="shared" si="4" ref="J54:P54">SUM(J36:J53)</f>
        <v>1</v>
      </c>
      <c r="K54" s="161">
        <f t="shared" si="4"/>
        <v>0</v>
      </c>
      <c r="L54" s="161">
        <f t="shared" si="4"/>
        <v>3</v>
      </c>
      <c r="M54" s="161">
        <f t="shared" si="4"/>
        <v>4</v>
      </c>
      <c r="N54" s="161"/>
      <c r="O54" s="161">
        <f t="shared" si="4"/>
        <v>5</v>
      </c>
      <c r="P54" s="161">
        <f t="shared" si="4"/>
        <v>1</v>
      </c>
      <c r="Q54" s="161"/>
      <c r="R54" s="161"/>
      <c r="S54" s="161"/>
      <c r="T54" s="161"/>
      <c r="U54" s="161"/>
      <c r="V54" s="161"/>
      <c r="W54" s="161"/>
      <c r="X54" s="161"/>
      <c r="Y54" s="75">
        <f t="shared" si="1"/>
        <v>14</v>
      </c>
    </row>
    <row r="55" spans="1:25" s="143" customFormat="1" ht="31.5">
      <c r="A55" s="93">
        <v>1</v>
      </c>
      <c r="B55" s="72" t="s">
        <v>322</v>
      </c>
      <c r="C55" s="65">
        <v>45</v>
      </c>
      <c r="D55" s="93" t="s">
        <v>323</v>
      </c>
      <c r="E55" s="82" t="s">
        <v>222</v>
      </c>
      <c r="F55" s="93">
        <v>553</v>
      </c>
      <c r="G55" s="66">
        <v>9</v>
      </c>
      <c r="H55" s="66">
        <v>3</v>
      </c>
      <c r="I55" s="75">
        <f t="shared" si="0"/>
        <v>6</v>
      </c>
      <c r="J55" s="66">
        <v>1</v>
      </c>
      <c r="K55" s="66">
        <v>1</v>
      </c>
      <c r="L55" s="66">
        <v>0</v>
      </c>
      <c r="M55" s="66">
        <v>2</v>
      </c>
      <c r="N55" s="66">
        <v>0</v>
      </c>
      <c r="O55" s="66">
        <v>1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1</v>
      </c>
      <c r="V55" s="66">
        <v>0</v>
      </c>
      <c r="W55" s="66">
        <v>0</v>
      </c>
      <c r="X55" s="66">
        <v>0</v>
      </c>
      <c r="Y55" s="66">
        <f t="shared" si="1"/>
        <v>6</v>
      </c>
    </row>
    <row r="56" spans="1:25" s="143" customFormat="1" ht="31.5">
      <c r="A56" s="93">
        <v>2</v>
      </c>
      <c r="B56" s="72" t="s">
        <v>324</v>
      </c>
      <c r="C56" s="65">
        <v>35</v>
      </c>
      <c r="D56" s="93" t="s">
        <v>224</v>
      </c>
      <c r="E56" s="86"/>
      <c r="F56" s="93">
        <v>433</v>
      </c>
      <c r="G56" s="66">
        <v>9</v>
      </c>
      <c r="H56" s="66">
        <v>9</v>
      </c>
      <c r="I56" s="75">
        <f t="shared" si="0"/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f t="shared" si="1"/>
        <v>0</v>
      </c>
    </row>
    <row r="57" spans="1:25" s="143" customFormat="1" ht="31.5">
      <c r="A57" s="93">
        <v>3</v>
      </c>
      <c r="B57" s="72" t="s">
        <v>325</v>
      </c>
      <c r="C57" s="72">
        <v>38</v>
      </c>
      <c r="D57" s="93" t="s">
        <v>224</v>
      </c>
      <c r="E57" s="86"/>
      <c r="F57" s="93">
        <v>267</v>
      </c>
      <c r="G57" s="66">
        <v>7</v>
      </c>
      <c r="H57" s="66">
        <v>7</v>
      </c>
      <c r="I57" s="75">
        <f t="shared" si="0"/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f t="shared" si="1"/>
        <v>0</v>
      </c>
    </row>
    <row r="58" spans="1:25" s="143" customFormat="1" ht="47.25">
      <c r="A58" s="93">
        <v>4</v>
      </c>
      <c r="B58" s="72" t="s">
        <v>326</v>
      </c>
      <c r="C58" s="65">
        <v>31</v>
      </c>
      <c r="D58" s="93" t="s">
        <v>224</v>
      </c>
      <c r="E58" s="86"/>
      <c r="F58" s="93">
        <v>377</v>
      </c>
      <c r="G58" s="66">
        <v>10</v>
      </c>
      <c r="H58" s="66">
        <v>10</v>
      </c>
      <c r="I58" s="75">
        <f t="shared" si="0"/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f t="shared" si="1"/>
        <v>0</v>
      </c>
    </row>
    <row r="59" spans="1:25" s="143" customFormat="1" ht="31.5">
      <c r="A59" s="93">
        <v>5</v>
      </c>
      <c r="B59" s="72" t="s">
        <v>327</v>
      </c>
      <c r="C59" s="65">
        <v>29</v>
      </c>
      <c r="D59" s="93" t="s">
        <v>224</v>
      </c>
      <c r="E59" s="86"/>
      <c r="F59" s="93">
        <v>265</v>
      </c>
      <c r="G59" s="66">
        <v>7</v>
      </c>
      <c r="H59" s="66">
        <v>6</v>
      </c>
      <c r="I59" s="75">
        <f t="shared" si="0"/>
        <v>1</v>
      </c>
      <c r="J59" s="66">
        <v>0</v>
      </c>
      <c r="K59" s="66">
        <v>0</v>
      </c>
      <c r="L59" s="66">
        <v>0</v>
      </c>
      <c r="M59" s="66">
        <v>1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f t="shared" si="1"/>
        <v>1</v>
      </c>
    </row>
    <row r="60" spans="1:25" s="143" customFormat="1" ht="31.5">
      <c r="A60" s="93">
        <v>6</v>
      </c>
      <c r="B60" s="72" t="s">
        <v>328</v>
      </c>
      <c r="C60" s="65">
        <v>40</v>
      </c>
      <c r="D60" s="93" t="s">
        <v>224</v>
      </c>
      <c r="E60" s="86"/>
      <c r="F60" s="93">
        <v>441</v>
      </c>
      <c r="G60" s="66">
        <v>11</v>
      </c>
      <c r="H60" s="66">
        <v>10</v>
      </c>
      <c r="I60" s="75">
        <f t="shared" si="0"/>
        <v>1</v>
      </c>
      <c r="J60" s="66">
        <v>1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f t="shared" si="1"/>
        <v>1</v>
      </c>
    </row>
    <row r="61" spans="1:25" s="143" customFormat="1" ht="31.5">
      <c r="A61" s="93">
        <v>7</v>
      </c>
      <c r="B61" s="162" t="s">
        <v>329</v>
      </c>
      <c r="C61" s="163">
        <v>36</v>
      </c>
      <c r="D61" s="93" t="s">
        <v>224</v>
      </c>
      <c r="E61" s="86"/>
      <c r="F61" s="93">
        <v>284</v>
      </c>
      <c r="G61" s="66">
        <v>7</v>
      </c>
      <c r="H61" s="66">
        <v>6</v>
      </c>
      <c r="I61" s="75">
        <f t="shared" si="0"/>
        <v>1</v>
      </c>
      <c r="J61" s="66">
        <v>0</v>
      </c>
      <c r="K61" s="66">
        <v>0</v>
      </c>
      <c r="L61" s="66">
        <v>0</v>
      </c>
      <c r="M61" s="66">
        <v>1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f t="shared" si="1"/>
        <v>1</v>
      </c>
    </row>
    <row r="62" spans="1:25" s="143" customFormat="1" ht="31.5">
      <c r="A62" s="93">
        <v>8</v>
      </c>
      <c r="B62" s="72" t="s">
        <v>330</v>
      </c>
      <c r="C62" s="65">
        <v>31</v>
      </c>
      <c r="D62" s="93" t="s">
        <v>224</v>
      </c>
      <c r="E62" s="86"/>
      <c r="F62" s="93">
        <v>314</v>
      </c>
      <c r="G62" s="66">
        <v>7</v>
      </c>
      <c r="H62" s="66">
        <v>7</v>
      </c>
      <c r="I62" s="75">
        <f t="shared" si="0"/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f t="shared" si="1"/>
        <v>0</v>
      </c>
    </row>
    <row r="63" spans="1:25" s="143" customFormat="1" ht="31.5">
      <c r="A63" s="93">
        <v>9</v>
      </c>
      <c r="B63" s="72" t="s">
        <v>331</v>
      </c>
      <c r="C63" s="65">
        <v>22</v>
      </c>
      <c r="D63" s="93" t="s">
        <v>221</v>
      </c>
      <c r="E63" s="86"/>
      <c r="F63" s="93">
        <v>217</v>
      </c>
      <c r="G63" s="66">
        <v>7</v>
      </c>
      <c r="H63" s="66">
        <v>7</v>
      </c>
      <c r="I63" s="75">
        <f t="shared" si="0"/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f t="shared" si="1"/>
        <v>0</v>
      </c>
    </row>
    <row r="64" spans="1:25" s="143" customFormat="1" ht="31.5">
      <c r="A64" s="93">
        <v>10</v>
      </c>
      <c r="B64" s="164" t="s">
        <v>332</v>
      </c>
      <c r="C64" s="165">
        <v>32</v>
      </c>
      <c r="D64" s="93" t="s">
        <v>224</v>
      </c>
      <c r="E64" s="86"/>
      <c r="F64" s="93">
        <v>210</v>
      </c>
      <c r="G64" s="66">
        <v>7</v>
      </c>
      <c r="H64" s="66">
        <v>7</v>
      </c>
      <c r="I64" s="75">
        <f t="shared" si="0"/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f t="shared" si="1"/>
        <v>0</v>
      </c>
    </row>
    <row r="65" spans="1:25" s="143" customFormat="1" ht="31.5">
      <c r="A65" s="93">
        <v>11</v>
      </c>
      <c r="B65" s="72" t="s">
        <v>333</v>
      </c>
      <c r="C65" s="65">
        <v>33</v>
      </c>
      <c r="D65" s="93" t="s">
        <v>224</v>
      </c>
      <c r="E65" s="86"/>
      <c r="F65" s="93">
        <v>199</v>
      </c>
      <c r="G65" s="66">
        <v>7</v>
      </c>
      <c r="H65" s="66">
        <v>7</v>
      </c>
      <c r="I65" s="75">
        <f t="shared" si="0"/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f t="shared" si="1"/>
        <v>0</v>
      </c>
    </row>
    <row r="66" spans="1:25" s="143" customFormat="1" ht="31.5">
      <c r="A66" s="93">
        <v>12</v>
      </c>
      <c r="B66" s="72" t="s">
        <v>334</v>
      </c>
      <c r="C66" s="65">
        <v>39</v>
      </c>
      <c r="D66" s="93" t="s">
        <v>224</v>
      </c>
      <c r="E66" s="86"/>
      <c r="F66" s="93">
        <v>222</v>
      </c>
      <c r="G66" s="66">
        <v>7</v>
      </c>
      <c r="H66" s="66">
        <v>7</v>
      </c>
      <c r="I66" s="75">
        <f t="shared" si="0"/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f t="shared" si="1"/>
        <v>0</v>
      </c>
    </row>
    <row r="67" spans="1:25" s="143" customFormat="1" ht="31.5">
      <c r="A67" s="93">
        <v>13</v>
      </c>
      <c r="B67" s="72" t="s">
        <v>335</v>
      </c>
      <c r="C67" s="65">
        <v>38</v>
      </c>
      <c r="D67" s="93" t="s">
        <v>224</v>
      </c>
      <c r="E67" s="86"/>
      <c r="F67" s="69">
        <v>119</v>
      </c>
      <c r="G67" s="66">
        <v>0</v>
      </c>
      <c r="H67" s="66">
        <v>0</v>
      </c>
      <c r="I67" s="75">
        <f t="shared" si="0"/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f t="shared" si="1"/>
        <v>0</v>
      </c>
    </row>
    <row r="68" spans="1:25" s="143" customFormat="1" ht="31.5">
      <c r="A68" s="93">
        <v>14</v>
      </c>
      <c r="B68" s="72" t="s">
        <v>336</v>
      </c>
      <c r="C68" s="65">
        <v>42</v>
      </c>
      <c r="D68" s="93" t="s">
        <v>323</v>
      </c>
      <c r="E68" s="86"/>
      <c r="F68" s="93">
        <v>160</v>
      </c>
      <c r="G68" s="66">
        <v>7</v>
      </c>
      <c r="H68" s="66">
        <v>6</v>
      </c>
      <c r="I68" s="75">
        <f t="shared" si="0"/>
        <v>1</v>
      </c>
      <c r="J68" s="66">
        <v>0</v>
      </c>
      <c r="K68" s="66">
        <v>0</v>
      </c>
      <c r="L68" s="66">
        <v>0</v>
      </c>
      <c r="M68" s="66">
        <v>1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f t="shared" si="1"/>
        <v>1</v>
      </c>
    </row>
    <row r="69" spans="1:25" s="143" customFormat="1" ht="31.5">
      <c r="A69" s="93">
        <v>15</v>
      </c>
      <c r="B69" s="72" t="s">
        <v>337</v>
      </c>
      <c r="C69" s="65">
        <v>38</v>
      </c>
      <c r="D69" s="93" t="s">
        <v>224</v>
      </c>
      <c r="E69" s="86"/>
      <c r="F69" s="93">
        <v>153</v>
      </c>
      <c r="G69" s="66">
        <v>7</v>
      </c>
      <c r="H69" s="66">
        <v>7</v>
      </c>
      <c r="I69" s="75">
        <f t="shared" si="0"/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f t="shared" si="1"/>
        <v>0</v>
      </c>
    </row>
    <row r="70" spans="1:25" s="143" customFormat="1" ht="47.25">
      <c r="A70" s="93">
        <v>16</v>
      </c>
      <c r="B70" s="72" t="s">
        <v>338</v>
      </c>
      <c r="C70" s="65">
        <v>40</v>
      </c>
      <c r="D70" s="93" t="s">
        <v>224</v>
      </c>
      <c r="E70" s="86"/>
      <c r="F70" s="93">
        <v>143</v>
      </c>
      <c r="G70" s="66">
        <v>7</v>
      </c>
      <c r="H70" s="66">
        <v>5</v>
      </c>
      <c r="I70" s="75">
        <f t="shared" si="0"/>
        <v>2</v>
      </c>
      <c r="J70" s="66">
        <v>0</v>
      </c>
      <c r="K70" s="66">
        <v>0</v>
      </c>
      <c r="L70" s="66">
        <v>0</v>
      </c>
      <c r="M70" s="66">
        <v>1</v>
      </c>
      <c r="N70" s="66">
        <v>0</v>
      </c>
      <c r="O70" s="66">
        <v>1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f t="shared" si="1"/>
        <v>2</v>
      </c>
    </row>
    <row r="71" spans="1:25" s="143" customFormat="1" ht="31.5">
      <c r="A71" s="93">
        <v>17</v>
      </c>
      <c r="B71" s="72" t="s">
        <v>339</v>
      </c>
      <c r="C71" s="65">
        <v>25</v>
      </c>
      <c r="D71" s="93" t="s">
        <v>221</v>
      </c>
      <c r="E71" s="86"/>
      <c r="F71" s="93">
        <v>149</v>
      </c>
      <c r="G71" s="66">
        <v>7</v>
      </c>
      <c r="H71" s="66">
        <v>6</v>
      </c>
      <c r="I71" s="75">
        <f t="shared" si="0"/>
        <v>1</v>
      </c>
      <c r="J71" s="66">
        <v>0</v>
      </c>
      <c r="K71" s="66">
        <v>0</v>
      </c>
      <c r="L71" s="66">
        <v>0</v>
      </c>
      <c r="M71" s="66">
        <v>1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f t="shared" si="1"/>
        <v>1</v>
      </c>
    </row>
    <row r="72" spans="1:25" s="143" customFormat="1" ht="31.5">
      <c r="A72" s="93">
        <v>18</v>
      </c>
      <c r="B72" s="72" t="s">
        <v>340</v>
      </c>
      <c r="C72" s="65">
        <v>27</v>
      </c>
      <c r="D72" s="93" t="s">
        <v>221</v>
      </c>
      <c r="E72" s="86"/>
      <c r="F72" s="93">
        <v>116</v>
      </c>
      <c r="G72" s="66">
        <v>5</v>
      </c>
      <c r="H72" s="66">
        <v>5</v>
      </c>
      <c r="I72" s="75">
        <f aca="true" t="shared" si="5" ref="I72:I135">Y72</f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f aca="true" t="shared" si="6" ref="Y72:Y135">SUM(J72:X72)</f>
        <v>0</v>
      </c>
    </row>
    <row r="73" spans="1:25" s="143" customFormat="1" ht="31.5">
      <c r="A73" s="93">
        <v>19</v>
      </c>
      <c r="B73" s="72" t="s">
        <v>341</v>
      </c>
      <c r="C73" s="65">
        <v>36</v>
      </c>
      <c r="D73" s="93" t="s">
        <v>224</v>
      </c>
      <c r="E73" s="86"/>
      <c r="F73" s="93">
        <v>43</v>
      </c>
      <c r="G73" s="66">
        <v>5</v>
      </c>
      <c r="H73" s="66">
        <v>2</v>
      </c>
      <c r="I73" s="75">
        <f t="shared" si="5"/>
        <v>3</v>
      </c>
      <c r="J73" s="66">
        <v>1</v>
      </c>
      <c r="K73" s="66">
        <v>0</v>
      </c>
      <c r="L73" s="66">
        <v>1</v>
      </c>
      <c r="M73" s="66">
        <v>1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f t="shared" si="6"/>
        <v>3</v>
      </c>
    </row>
    <row r="74" spans="1:25" s="143" customFormat="1" ht="31.5">
      <c r="A74" s="93">
        <v>20</v>
      </c>
      <c r="B74" s="72" t="s">
        <v>342</v>
      </c>
      <c r="C74" s="65">
        <v>26</v>
      </c>
      <c r="D74" s="93" t="s">
        <v>221</v>
      </c>
      <c r="E74" s="86"/>
      <c r="F74" s="93">
        <v>128</v>
      </c>
      <c r="G74" s="66">
        <v>5</v>
      </c>
      <c r="H74" s="66">
        <v>5</v>
      </c>
      <c r="I74" s="75">
        <f t="shared" si="5"/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f t="shared" si="6"/>
        <v>0</v>
      </c>
    </row>
    <row r="75" spans="1:25" s="143" customFormat="1" ht="31.5">
      <c r="A75" s="93">
        <v>21</v>
      </c>
      <c r="B75" s="72" t="s">
        <v>343</v>
      </c>
      <c r="C75" s="65">
        <v>39</v>
      </c>
      <c r="D75" s="93" t="s">
        <v>224</v>
      </c>
      <c r="E75" s="86"/>
      <c r="F75" s="93">
        <v>76</v>
      </c>
      <c r="G75" s="66">
        <v>0</v>
      </c>
      <c r="H75" s="66">
        <v>0</v>
      </c>
      <c r="I75" s="75">
        <f t="shared" si="5"/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f t="shared" si="6"/>
        <v>0</v>
      </c>
    </row>
    <row r="76" spans="1:25" s="143" customFormat="1" ht="31.5">
      <c r="A76" s="93">
        <v>22</v>
      </c>
      <c r="B76" s="72" t="s">
        <v>344</v>
      </c>
      <c r="C76" s="65">
        <v>43</v>
      </c>
      <c r="D76" s="93" t="s">
        <v>323</v>
      </c>
      <c r="E76" s="86"/>
      <c r="F76" s="93">
        <v>78</v>
      </c>
      <c r="G76" s="66">
        <v>7</v>
      </c>
      <c r="H76" s="66">
        <v>7</v>
      </c>
      <c r="I76" s="75">
        <f t="shared" si="5"/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f t="shared" si="6"/>
        <v>0</v>
      </c>
    </row>
    <row r="77" spans="1:25" s="143" customFormat="1" ht="31.5">
      <c r="A77" s="93">
        <v>23</v>
      </c>
      <c r="B77" s="72" t="s">
        <v>345</v>
      </c>
      <c r="C77" s="65">
        <v>27</v>
      </c>
      <c r="D77" s="93" t="s">
        <v>221</v>
      </c>
      <c r="E77" s="86"/>
      <c r="F77" s="93">
        <v>86</v>
      </c>
      <c r="G77" s="66">
        <v>5</v>
      </c>
      <c r="H77" s="66">
        <v>4</v>
      </c>
      <c r="I77" s="75">
        <f t="shared" si="5"/>
        <v>1</v>
      </c>
      <c r="J77" s="66">
        <v>0</v>
      </c>
      <c r="K77" s="66">
        <v>0</v>
      </c>
      <c r="L77" s="66">
        <v>0</v>
      </c>
      <c r="M77" s="66">
        <v>1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f t="shared" si="6"/>
        <v>1</v>
      </c>
    </row>
    <row r="78" spans="1:25" s="143" customFormat="1" ht="47.25">
      <c r="A78" s="93">
        <v>24</v>
      </c>
      <c r="B78" s="72" t="s">
        <v>346</v>
      </c>
      <c r="C78" s="65">
        <v>31</v>
      </c>
      <c r="D78" s="93" t="s">
        <v>224</v>
      </c>
      <c r="E78" s="86"/>
      <c r="F78" s="93">
        <v>52</v>
      </c>
      <c r="G78" s="66">
        <v>7</v>
      </c>
      <c r="H78" s="66">
        <v>6</v>
      </c>
      <c r="I78" s="75">
        <f t="shared" si="5"/>
        <v>1</v>
      </c>
      <c r="J78" s="66">
        <v>0</v>
      </c>
      <c r="K78" s="66">
        <v>0</v>
      </c>
      <c r="L78" s="66">
        <v>0</v>
      </c>
      <c r="M78" s="66">
        <v>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f t="shared" si="6"/>
        <v>1</v>
      </c>
    </row>
    <row r="79" spans="1:25" s="143" customFormat="1" ht="31.5">
      <c r="A79" s="93">
        <v>25</v>
      </c>
      <c r="B79" s="122" t="s">
        <v>347</v>
      </c>
      <c r="C79" s="166">
        <v>26</v>
      </c>
      <c r="D79" s="93" t="s">
        <v>221</v>
      </c>
      <c r="E79" s="86"/>
      <c r="F79" s="93">
        <v>94</v>
      </c>
      <c r="G79" s="66">
        <v>7</v>
      </c>
      <c r="H79" s="66">
        <v>4</v>
      </c>
      <c r="I79" s="75">
        <f t="shared" si="5"/>
        <v>3</v>
      </c>
      <c r="J79" s="66">
        <v>0</v>
      </c>
      <c r="K79" s="66">
        <v>0</v>
      </c>
      <c r="L79" s="66">
        <v>0</v>
      </c>
      <c r="M79" s="66">
        <v>1</v>
      </c>
      <c r="N79" s="66">
        <v>0</v>
      </c>
      <c r="O79" s="66">
        <v>1</v>
      </c>
      <c r="P79" s="66">
        <v>1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f t="shared" si="6"/>
        <v>3</v>
      </c>
    </row>
    <row r="80" spans="1:25" s="152" customFormat="1" ht="15.75">
      <c r="A80" s="158" t="s">
        <v>321</v>
      </c>
      <c r="B80" s="158"/>
      <c r="C80" s="158"/>
      <c r="D80" s="158"/>
      <c r="E80" s="95"/>
      <c r="F80" s="167">
        <f>SUM(F55:F79)</f>
        <v>5179</v>
      </c>
      <c r="G80" s="168">
        <f>SUM(G55:G79)</f>
        <v>164</v>
      </c>
      <c r="H80" s="168">
        <f>SUM(H55:H79)</f>
        <v>143</v>
      </c>
      <c r="I80" s="75">
        <f t="shared" si="5"/>
        <v>21</v>
      </c>
      <c r="J80" s="168">
        <f aca="true" t="shared" si="7" ref="J80:X80">SUM(J55:J79)</f>
        <v>3</v>
      </c>
      <c r="K80" s="168">
        <f t="shared" si="7"/>
        <v>1</v>
      </c>
      <c r="L80" s="168">
        <f t="shared" si="7"/>
        <v>1</v>
      </c>
      <c r="M80" s="168">
        <f t="shared" si="7"/>
        <v>11</v>
      </c>
      <c r="N80" s="168">
        <f t="shared" si="7"/>
        <v>0</v>
      </c>
      <c r="O80" s="168">
        <f t="shared" si="7"/>
        <v>3</v>
      </c>
      <c r="P80" s="168">
        <f t="shared" si="7"/>
        <v>1</v>
      </c>
      <c r="Q80" s="168">
        <f t="shared" si="7"/>
        <v>0</v>
      </c>
      <c r="R80" s="168">
        <f t="shared" si="7"/>
        <v>0</v>
      </c>
      <c r="S80" s="168">
        <f t="shared" si="7"/>
        <v>0</v>
      </c>
      <c r="T80" s="168">
        <f t="shared" si="7"/>
        <v>0</v>
      </c>
      <c r="U80" s="168">
        <f t="shared" si="7"/>
        <v>1</v>
      </c>
      <c r="V80" s="168">
        <f t="shared" si="7"/>
        <v>0</v>
      </c>
      <c r="W80" s="168">
        <f t="shared" si="7"/>
        <v>0</v>
      </c>
      <c r="X80" s="168">
        <f t="shared" si="7"/>
        <v>0</v>
      </c>
      <c r="Y80" s="75">
        <f t="shared" si="6"/>
        <v>21</v>
      </c>
    </row>
    <row r="81" spans="1:25" s="143" customFormat="1" ht="31.5">
      <c r="A81" s="67">
        <v>1</v>
      </c>
      <c r="B81" s="72" t="s">
        <v>348</v>
      </c>
      <c r="C81" s="67">
        <v>53</v>
      </c>
      <c r="D81" s="66" t="s">
        <v>162</v>
      </c>
      <c r="E81" s="70" t="s">
        <v>226</v>
      </c>
      <c r="F81" s="67">
        <v>234</v>
      </c>
      <c r="G81" s="66">
        <v>7</v>
      </c>
      <c r="H81" s="66">
        <v>6</v>
      </c>
      <c r="I81" s="75">
        <f t="shared" si="5"/>
        <v>1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1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f t="shared" si="6"/>
        <v>1</v>
      </c>
    </row>
    <row r="82" spans="1:25" s="143" customFormat="1" ht="31.5">
      <c r="A82" s="67">
        <v>2</v>
      </c>
      <c r="B82" s="72" t="s">
        <v>349</v>
      </c>
      <c r="C82" s="67">
        <v>40</v>
      </c>
      <c r="D82" s="66" t="s">
        <v>164</v>
      </c>
      <c r="E82" s="70"/>
      <c r="F82" s="67">
        <v>188</v>
      </c>
      <c r="G82" s="66">
        <v>7</v>
      </c>
      <c r="H82" s="66">
        <v>6</v>
      </c>
      <c r="I82" s="75">
        <f t="shared" si="5"/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f t="shared" si="6"/>
        <v>0</v>
      </c>
    </row>
    <row r="83" spans="1:25" s="143" customFormat="1" ht="31.5">
      <c r="A83" s="67">
        <v>3</v>
      </c>
      <c r="B83" s="72" t="s">
        <v>350</v>
      </c>
      <c r="C83" s="67">
        <v>34</v>
      </c>
      <c r="D83" s="66" t="s">
        <v>164</v>
      </c>
      <c r="E83" s="70"/>
      <c r="F83" s="67">
        <v>198</v>
      </c>
      <c r="G83" s="66">
        <v>7</v>
      </c>
      <c r="H83" s="66">
        <v>5</v>
      </c>
      <c r="I83" s="75">
        <f t="shared" si="5"/>
        <v>2</v>
      </c>
      <c r="J83" s="66">
        <v>0</v>
      </c>
      <c r="K83" s="66">
        <v>0</v>
      </c>
      <c r="L83" s="66">
        <v>0</v>
      </c>
      <c r="M83" s="66">
        <v>1</v>
      </c>
      <c r="N83" s="66">
        <v>0</v>
      </c>
      <c r="O83" s="66">
        <v>1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f t="shared" si="6"/>
        <v>2</v>
      </c>
    </row>
    <row r="84" spans="1:25" s="143" customFormat="1" ht="31.5">
      <c r="A84" s="67">
        <v>4</v>
      </c>
      <c r="B84" s="72" t="s">
        <v>351</v>
      </c>
      <c r="C84" s="67">
        <v>41</v>
      </c>
      <c r="D84" s="66" t="s">
        <v>164</v>
      </c>
      <c r="E84" s="70"/>
      <c r="F84" s="67">
        <v>281</v>
      </c>
      <c r="G84" s="66">
        <v>8</v>
      </c>
      <c r="H84" s="66">
        <v>7</v>
      </c>
      <c r="I84" s="75">
        <f t="shared" si="5"/>
        <v>1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1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f t="shared" si="6"/>
        <v>1</v>
      </c>
    </row>
    <row r="85" spans="1:25" s="143" customFormat="1" ht="31.5">
      <c r="A85" s="67">
        <v>5</v>
      </c>
      <c r="B85" s="72" t="s">
        <v>352</v>
      </c>
      <c r="C85" s="67">
        <v>23</v>
      </c>
      <c r="D85" s="66" t="s">
        <v>203</v>
      </c>
      <c r="E85" s="70"/>
      <c r="F85" s="67">
        <v>125</v>
      </c>
      <c r="G85" s="66">
        <v>7</v>
      </c>
      <c r="H85" s="66">
        <v>7</v>
      </c>
      <c r="I85" s="75">
        <f t="shared" si="5"/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f t="shared" si="6"/>
        <v>0</v>
      </c>
    </row>
    <row r="86" spans="1:25" s="143" customFormat="1" ht="31.5">
      <c r="A86" s="67">
        <v>6</v>
      </c>
      <c r="B86" s="72" t="s">
        <v>353</v>
      </c>
      <c r="C86" s="67">
        <v>36</v>
      </c>
      <c r="D86" s="66" t="s">
        <v>164</v>
      </c>
      <c r="E86" s="70"/>
      <c r="F86" s="67">
        <v>231</v>
      </c>
      <c r="G86" s="66">
        <v>7</v>
      </c>
      <c r="H86" s="66">
        <v>7</v>
      </c>
      <c r="I86" s="75">
        <f t="shared" si="5"/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f t="shared" si="6"/>
        <v>0</v>
      </c>
    </row>
    <row r="87" spans="1:25" s="143" customFormat="1" ht="31.5">
      <c r="A87" s="67">
        <v>7</v>
      </c>
      <c r="B87" s="72" t="s">
        <v>354</v>
      </c>
      <c r="C87" s="67">
        <v>28</v>
      </c>
      <c r="D87" s="66" t="s">
        <v>203</v>
      </c>
      <c r="E87" s="70"/>
      <c r="F87" s="67">
        <v>104</v>
      </c>
      <c r="G87" s="66">
        <v>7</v>
      </c>
      <c r="H87" s="66">
        <v>7</v>
      </c>
      <c r="I87" s="75">
        <f t="shared" si="5"/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f t="shared" si="6"/>
        <v>0</v>
      </c>
    </row>
    <row r="88" spans="1:25" s="143" customFormat="1" ht="31.5">
      <c r="A88" s="67">
        <v>8</v>
      </c>
      <c r="B88" s="72" t="s">
        <v>355</v>
      </c>
      <c r="C88" s="67">
        <v>33</v>
      </c>
      <c r="D88" s="66" t="s">
        <v>164</v>
      </c>
      <c r="E88" s="70"/>
      <c r="F88" s="67">
        <v>78</v>
      </c>
      <c r="G88" s="66">
        <v>7</v>
      </c>
      <c r="H88" s="66">
        <v>5</v>
      </c>
      <c r="I88" s="75">
        <f t="shared" si="5"/>
        <v>2</v>
      </c>
      <c r="J88" s="66">
        <v>0</v>
      </c>
      <c r="K88" s="66">
        <v>0</v>
      </c>
      <c r="L88" s="66">
        <v>0</v>
      </c>
      <c r="M88" s="66">
        <v>0</v>
      </c>
      <c r="N88" s="66">
        <v>1</v>
      </c>
      <c r="O88" s="66">
        <v>1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f t="shared" si="6"/>
        <v>2</v>
      </c>
    </row>
    <row r="89" spans="1:25" s="143" customFormat="1" ht="31.5">
      <c r="A89" s="67">
        <v>9</v>
      </c>
      <c r="B89" s="72" t="s">
        <v>356</v>
      </c>
      <c r="C89" s="67">
        <v>16</v>
      </c>
      <c r="D89" s="66" t="s">
        <v>200</v>
      </c>
      <c r="E89" s="70"/>
      <c r="F89" s="67">
        <v>104</v>
      </c>
      <c r="G89" s="66">
        <v>7</v>
      </c>
      <c r="H89" s="66">
        <v>6</v>
      </c>
      <c r="I89" s="75">
        <f t="shared" si="5"/>
        <v>1</v>
      </c>
      <c r="J89" s="66">
        <v>0</v>
      </c>
      <c r="K89" s="66">
        <v>0</v>
      </c>
      <c r="L89" s="66">
        <v>0</v>
      </c>
      <c r="M89" s="66">
        <v>1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f t="shared" si="6"/>
        <v>1</v>
      </c>
    </row>
    <row r="90" spans="1:25" s="143" customFormat="1" ht="31.5">
      <c r="A90" s="67">
        <v>10</v>
      </c>
      <c r="B90" s="72" t="s">
        <v>357</v>
      </c>
      <c r="C90" s="67">
        <v>23</v>
      </c>
      <c r="D90" s="66" t="s">
        <v>203</v>
      </c>
      <c r="E90" s="70"/>
      <c r="F90" s="67">
        <v>251</v>
      </c>
      <c r="G90" s="66">
        <v>8</v>
      </c>
      <c r="H90" s="66">
        <v>7</v>
      </c>
      <c r="I90" s="75">
        <f t="shared" si="5"/>
        <v>1</v>
      </c>
      <c r="J90" s="66">
        <v>0</v>
      </c>
      <c r="K90" s="66">
        <v>0</v>
      </c>
      <c r="L90" s="66">
        <v>1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f t="shared" si="6"/>
        <v>1</v>
      </c>
    </row>
    <row r="91" spans="1:25" s="143" customFormat="1" ht="31.5">
      <c r="A91" s="67">
        <v>11</v>
      </c>
      <c r="B91" s="72" t="s">
        <v>358</v>
      </c>
      <c r="C91" s="67">
        <v>27</v>
      </c>
      <c r="D91" s="66" t="s">
        <v>203</v>
      </c>
      <c r="E91" s="70"/>
      <c r="F91" s="67">
        <v>213</v>
      </c>
      <c r="G91" s="66">
        <v>8</v>
      </c>
      <c r="H91" s="66">
        <v>8</v>
      </c>
      <c r="I91" s="75">
        <f t="shared" si="5"/>
        <v>0</v>
      </c>
      <c r="J91" s="66">
        <v>0</v>
      </c>
      <c r="K91" s="66">
        <v>0</v>
      </c>
      <c r="L91" s="66">
        <v>0</v>
      </c>
      <c r="M91" s="66">
        <v>0</v>
      </c>
      <c r="N91" s="66">
        <v>-1</v>
      </c>
      <c r="O91" s="66">
        <v>0</v>
      </c>
      <c r="P91" s="66">
        <v>0</v>
      </c>
      <c r="Q91" s="66">
        <v>0</v>
      </c>
      <c r="R91" s="66">
        <v>1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f t="shared" si="6"/>
        <v>0</v>
      </c>
    </row>
    <row r="92" spans="1:25" s="143" customFormat="1" ht="31.5">
      <c r="A92" s="67">
        <v>12</v>
      </c>
      <c r="B92" s="72" t="s">
        <v>359</v>
      </c>
      <c r="C92" s="67">
        <v>40</v>
      </c>
      <c r="D92" s="66" t="s">
        <v>164</v>
      </c>
      <c r="E92" s="70"/>
      <c r="F92" s="67">
        <v>181</v>
      </c>
      <c r="G92" s="66">
        <v>12</v>
      </c>
      <c r="H92" s="66">
        <v>12</v>
      </c>
      <c r="I92" s="75">
        <f t="shared" si="5"/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f t="shared" si="6"/>
        <v>0</v>
      </c>
    </row>
    <row r="93" spans="1:25" s="143" customFormat="1" ht="31.5">
      <c r="A93" s="67">
        <v>13</v>
      </c>
      <c r="B93" s="72" t="s">
        <v>360</v>
      </c>
      <c r="C93" s="67">
        <v>31</v>
      </c>
      <c r="D93" s="66" t="s">
        <v>164</v>
      </c>
      <c r="E93" s="70"/>
      <c r="F93" s="67">
        <v>36</v>
      </c>
      <c r="G93" s="66">
        <v>7</v>
      </c>
      <c r="H93" s="66">
        <v>7</v>
      </c>
      <c r="I93" s="75">
        <f t="shared" si="5"/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f t="shared" si="6"/>
        <v>0</v>
      </c>
    </row>
    <row r="94" spans="1:25" s="143" customFormat="1" ht="31.5">
      <c r="A94" s="67">
        <v>14</v>
      </c>
      <c r="B94" s="72" t="s">
        <v>361</v>
      </c>
      <c r="C94" s="67">
        <v>26</v>
      </c>
      <c r="D94" s="66" t="s">
        <v>200</v>
      </c>
      <c r="E94" s="70"/>
      <c r="F94" s="67">
        <v>42</v>
      </c>
      <c r="G94" s="66">
        <v>7</v>
      </c>
      <c r="H94" s="66">
        <v>5</v>
      </c>
      <c r="I94" s="75">
        <f t="shared" si="5"/>
        <v>2</v>
      </c>
      <c r="J94" s="66">
        <v>0</v>
      </c>
      <c r="K94" s="66">
        <v>1</v>
      </c>
      <c r="L94" s="66">
        <v>1</v>
      </c>
      <c r="M94" s="66">
        <v>1</v>
      </c>
      <c r="N94" s="66">
        <v>-1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f t="shared" si="6"/>
        <v>2</v>
      </c>
    </row>
    <row r="95" spans="1:25" s="143" customFormat="1" ht="31.5">
      <c r="A95" s="67">
        <v>15</v>
      </c>
      <c r="B95" s="72" t="s">
        <v>362</v>
      </c>
      <c r="C95" s="67">
        <v>22</v>
      </c>
      <c r="D95" s="66" t="s">
        <v>203</v>
      </c>
      <c r="E95" s="70"/>
      <c r="F95" s="67">
        <v>29</v>
      </c>
      <c r="G95" s="66">
        <v>7</v>
      </c>
      <c r="H95" s="66">
        <v>6</v>
      </c>
      <c r="I95" s="75">
        <f t="shared" si="5"/>
        <v>1</v>
      </c>
      <c r="J95" s="66">
        <v>0</v>
      </c>
      <c r="K95" s="66">
        <v>0</v>
      </c>
      <c r="L95" s="66">
        <v>1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f t="shared" si="6"/>
        <v>1</v>
      </c>
    </row>
    <row r="96" spans="1:25" s="143" customFormat="1" ht="47.25">
      <c r="A96" s="67">
        <v>16</v>
      </c>
      <c r="B96" s="72" t="s">
        <v>363</v>
      </c>
      <c r="C96" s="67">
        <v>23</v>
      </c>
      <c r="D96" s="66" t="s">
        <v>203</v>
      </c>
      <c r="E96" s="70"/>
      <c r="F96" s="67">
        <v>68</v>
      </c>
      <c r="G96" s="66">
        <v>7</v>
      </c>
      <c r="H96" s="66">
        <v>5</v>
      </c>
      <c r="I96" s="75">
        <f t="shared" si="5"/>
        <v>2</v>
      </c>
      <c r="J96" s="66">
        <v>0</v>
      </c>
      <c r="K96" s="66">
        <v>0</v>
      </c>
      <c r="L96" s="66">
        <v>1</v>
      </c>
      <c r="M96" s="66">
        <v>1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f t="shared" si="6"/>
        <v>2</v>
      </c>
    </row>
    <row r="97" spans="1:25" s="143" customFormat="1" ht="31.5">
      <c r="A97" s="67">
        <v>17</v>
      </c>
      <c r="B97" s="72" t="s">
        <v>364</v>
      </c>
      <c r="C97" s="67">
        <v>35</v>
      </c>
      <c r="D97" s="66" t="s">
        <v>203</v>
      </c>
      <c r="E97" s="70"/>
      <c r="F97" s="67">
        <v>32</v>
      </c>
      <c r="G97" s="66">
        <v>7</v>
      </c>
      <c r="H97" s="66">
        <v>6</v>
      </c>
      <c r="I97" s="75">
        <f t="shared" si="5"/>
        <v>1</v>
      </c>
      <c r="J97" s="66">
        <v>0</v>
      </c>
      <c r="K97" s="66">
        <v>0</v>
      </c>
      <c r="L97" s="66">
        <v>0</v>
      </c>
      <c r="M97" s="66">
        <v>1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f t="shared" si="6"/>
        <v>1</v>
      </c>
    </row>
    <row r="98" spans="1:25" s="152" customFormat="1" ht="15.75">
      <c r="A98" s="148" t="s">
        <v>196</v>
      </c>
      <c r="B98" s="149"/>
      <c r="C98" s="149"/>
      <c r="D98" s="169"/>
      <c r="E98" s="151"/>
      <c r="F98" s="73">
        <f>SUM(F81:F97)</f>
        <v>2395</v>
      </c>
      <c r="G98" s="75">
        <f>SUM(G81:G97)</f>
        <v>127</v>
      </c>
      <c r="H98" s="75">
        <f>SUM(H81:H97)</f>
        <v>112</v>
      </c>
      <c r="I98" s="75">
        <f t="shared" si="5"/>
        <v>14</v>
      </c>
      <c r="J98" s="75">
        <f aca="true" t="shared" si="8" ref="J98:X98">SUM(J81:J97)</f>
        <v>0</v>
      </c>
      <c r="K98" s="75">
        <f t="shared" si="8"/>
        <v>1</v>
      </c>
      <c r="L98" s="75">
        <f t="shared" si="8"/>
        <v>4</v>
      </c>
      <c r="M98" s="75">
        <f t="shared" si="8"/>
        <v>5</v>
      </c>
      <c r="N98" s="75">
        <f t="shared" si="8"/>
        <v>-1</v>
      </c>
      <c r="O98" s="75">
        <f t="shared" si="8"/>
        <v>2</v>
      </c>
      <c r="P98" s="75">
        <f t="shared" si="8"/>
        <v>1</v>
      </c>
      <c r="Q98" s="75">
        <f t="shared" si="8"/>
        <v>0</v>
      </c>
      <c r="R98" s="75">
        <f t="shared" si="8"/>
        <v>2</v>
      </c>
      <c r="S98" s="75">
        <f t="shared" si="8"/>
        <v>0</v>
      </c>
      <c r="T98" s="75">
        <f t="shared" si="8"/>
        <v>0</v>
      </c>
      <c r="U98" s="75">
        <f t="shared" si="8"/>
        <v>0</v>
      </c>
      <c r="V98" s="75">
        <f t="shared" si="8"/>
        <v>0</v>
      </c>
      <c r="W98" s="75">
        <f t="shared" si="8"/>
        <v>0</v>
      </c>
      <c r="X98" s="75">
        <f t="shared" si="8"/>
        <v>0</v>
      </c>
      <c r="Y98" s="75">
        <f t="shared" si="6"/>
        <v>14</v>
      </c>
    </row>
    <row r="99" spans="1:25" s="143" customFormat="1" ht="31.5">
      <c r="A99" s="170">
        <v>1</v>
      </c>
      <c r="B99" s="68" t="s">
        <v>365</v>
      </c>
      <c r="C99" s="171">
        <v>44</v>
      </c>
      <c r="D99" s="172" t="s">
        <v>163</v>
      </c>
      <c r="E99" s="82" t="s">
        <v>232</v>
      </c>
      <c r="F99" s="173">
        <v>273</v>
      </c>
      <c r="G99" s="66">
        <v>11</v>
      </c>
      <c r="H99" s="66">
        <v>9</v>
      </c>
      <c r="I99" s="75">
        <f t="shared" si="5"/>
        <v>2</v>
      </c>
      <c r="J99" s="66">
        <v>0</v>
      </c>
      <c r="K99" s="66">
        <v>0</v>
      </c>
      <c r="L99" s="66">
        <v>0</v>
      </c>
      <c r="M99" s="66">
        <v>1</v>
      </c>
      <c r="N99" s="66">
        <v>0</v>
      </c>
      <c r="O99" s="66">
        <v>1</v>
      </c>
      <c r="P99" s="66">
        <v>0</v>
      </c>
      <c r="Q99" s="66">
        <v>0</v>
      </c>
      <c r="R99" s="66">
        <v>0</v>
      </c>
      <c r="S99" s="66"/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f t="shared" si="6"/>
        <v>2</v>
      </c>
    </row>
    <row r="100" spans="1:25" s="143" customFormat="1" ht="31.5">
      <c r="A100" s="170">
        <v>2</v>
      </c>
      <c r="B100" s="68" t="s">
        <v>366</v>
      </c>
      <c r="C100" s="171">
        <v>32</v>
      </c>
      <c r="D100" s="172" t="s">
        <v>164</v>
      </c>
      <c r="E100" s="86"/>
      <c r="F100" s="173">
        <v>350</v>
      </c>
      <c r="G100" s="66">
        <v>10</v>
      </c>
      <c r="H100" s="66">
        <v>9</v>
      </c>
      <c r="I100" s="75">
        <f t="shared" si="5"/>
        <v>1</v>
      </c>
      <c r="J100" s="66">
        <v>0</v>
      </c>
      <c r="K100" s="66">
        <v>0</v>
      </c>
      <c r="L100" s="66">
        <v>1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/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f t="shared" si="6"/>
        <v>1</v>
      </c>
    </row>
    <row r="101" spans="1:25" s="143" customFormat="1" ht="31.5">
      <c r="A101" s="170">
        <v>3</v>
      </c>
      <c r="B101" s="68" t="s">
        <v>367</v>
      </c>
      <c r="C101" s="171">
        <v>34</v>
      </c>
      <c r="D101" s="172" t="s">
        <v>164</v>
      </c>
      <c r="E101" s="86"/>
      <c r="F101" s="173">
        <v>135</v>
      </c>
      <c r="G101" s="66">
        <v>7</v>
      </c>
      <c r="H101" s="66">
        <v>6</v>
      </c>
      <c r="I101" s="75">
        <f t="shared" si="5"/>
        <v>1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1</v>
      </c>
      <c r="P101" s="66">
        <v>0</v>
      </c>
      <c r="Q101" s="66">
        <v>0</v>
      </c>
      <c r="R101" s="66">
        <v>0</v>
      </c>
      <c r="S101" s="66"/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f t="shared" si="6"/>
        <v>1</v>
      </c>
    </row>
    <row r="102" spans="1:25" s="143" customFormat="1" ht="31.5">
      <c r="A102" s="170">
        <v>4</v>
      </c>
      <c r="B102" s="68" t="s">
        <v>368</v>
      </c>
      <c r="C102" s="171">
        <v>36</v>
      </c>
      <c r="D102" s="172" t="s">
        <v>164</v>
      </c>
      <c r="E102" s="86"/>
      <c r="F102" s="173">
        <v>165</v>
      </c>
      <c r="G102" s="66">
        <v>7</v>
      </c>
      <c r="H102" s="66">
        <v>6</v>
      </c>
      <c r="I102" s="75">
        <f t="shared" si="5"/>
        <v>1</v>
      </c>
      <c r="J102" s="66">
        <v>0</v>
      </c>
      <c r="K102" s="66">
        <v>0</v>
      </c>
      <c r="L102" s="66">
        <v>0</v>
      </c>
      <c r="M102" s="66">
        <v>1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/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f t="shared" si="6"/>
        <v>1</v>
      </c>
    </row>
    <row r="103" spans="1:25" s="143" customFormat="1" ht="31.5">
      <c r="A103" s="170">
        <v>5</v>
      </c>
      <c r="B103" s="68" t="s">
        <v>369</v>
      </c>
      <c r="C103" s="171">
        <v>31</v>
      </c>
      <c r="D103" s="172" t="s">
        <v>164</v>
      </c>
      <c r="E103" s="86"/>
      <c r="F103" s="173">
        <v>408</v>
      </c>
      <c r="G103" s="66">
        <v>11</v>
      </c>
      <c r="H103" s="66">
        <v>9</v>
      </c>
      <c r="I103" s="75">
        <f t="shared" si="5"/>
        <v>1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1</v>
      </c>
      <c r="Q103" s="66">
        <v>0</v>
      </c>
      <c r="R103" s="66">
        <v>0</v>
      </c>
      <c r="S103" s="66"/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f t="shared" si="6"/>
        <v>1</v>
      </c>
    </row>
    <row r="104" spans="1:25" s="143" customFormat="1" ht="31.5">
      <c r="A104" s="170">
        <v>6</v>
      </c>
      <c r="B104" s="68" t="s">
        <v>370</v>
      </c>
      <c r="C104" s="171">
        <v>34</v>
      </c>
      <c r="D104" s="172" t="s">
        <v>164</v>
      </c>
      <c r="E104" s="86"/>
      <c r="F104" s="173">
        <v>36</v>
      </c>
      <c r="G104" s="66">
        <v>7</v>
      </c>
      <c r="H104" s="66">
        <v>5</v>
      </c>
      <c r="I104" s="75">
        <f t="shared" si="5"/>
        <v>2</v>
      </c>
      <c r="J104" s="66">
        <v>0</v>
      </c>
      <c r="K104" s="66">
        <v>0</v>
      </c>
      <c r="L104" s="66">
        <v>0</v>
      </c>
      <c r="M104" s="66">
        <v>1</v>
      </c>
      <c r="N104" s="66">
        <v>0</v>
      </c>
      <c r="O104" s="66">
        <v>1</v>
      </c>
      <c r="P104" s="66">
        <v>0</v>
      </c>
      <c r="Q104" s="66">
        <v>0</v>
      </c>
      <c r="R104" s="66">
        <v>0</v>
      </c>
      <c r="S104" s="66"/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f t="shared" si="6"/>
        <v>2</v>
      </c>
    </row>
    <row r="105" spans="1:25" s="143" customFormat="1" ht="31.5">
      <c r="A105" s="170">
        <v>7</v>
      </c>
      <c r="B105" s="68" t="s">
        <v>371</v>
      </c>
      <c r="C105" s="171">
        <v>30</v>
      </c>
      <c r="D105" s="172" t="s">
        <v>164</v>
      </c>
      <c r="E105" s="86"/>
      <c r="F105" s="173">
        <v>372</v>
      </c>
      <c r="G105" s="66">
        <v>11</v>
      </c>
      <c r="H105" s="66">
        <v>9</v>
      </c>
      <c r="I105" s="75">
        <f t="shared" si="5"/>
        <v>2</v>
      </c>
      <c r="J105" s="66">
        <v>0</v>
      </c>
      <c r="K105" s="66">
        <v>0</v>
      </c>
      <c r="L105" s="66">
        <v>0</v>
      </c>
      <c r="M105" s="66">
        <v>1</v>
      </c>
      <c r="N105" s="66">
        <v>0</v>
      </c>
      <c r="O105" s="66">
        <v>0</v>
      </c>
      <c r="P105" s="66">
        <v>0</v>
      </c>
      <c r="Q105" s="66">
        <v>0</v>
      </c>
      <c r="R105" s="66">
        <v>1</v>
      </c>
      <c r="S105" s="66"/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f t="shared" si="6"/>
        <v>2</v>
      </c>
    </row>
    <row r="106" spans="1:25" s="143" customFormat="1" ht="31.5">
      <c r="A106" s="170">
        <v>8</v>
      </c>
      <c r="B106" s="68" t="s">
        <v>372</v>
      </c>
      <c r="C106" s="171">
        <v>31</v>
      </c>
      <c r="D106" s="172" t="s">
        <v>164</v>
      </c>
      <c r="E106" s="86"/>
      <c r="F106" s="173">
        <v>79</v>
      </c>
      <c r="G106" s="66">
        <v>5</v>
      </c>
      <c r="H106" s="66">
        <v>4</v>
      </c>
      <c r="I106" s="75">
        <f t="shared" si="5"/>
        <v>1</v>
      </c>
      <c r="J106" s="66">
        <v>0</v>
      </c>
      <c r="K106" s="66">
        <v>0</v>
      </c>
      <c r="L106" s="66">
        <v>0</v>
      </c>
      <c r="M106" s="66">
        <v>1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/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f t="shared" si="6"/>
        <v>1</v>
      </c>
    </row>
    <row r="107" spans="1:25" s="143" customFormat="1" ht="31.5">
      <c r="A107" s="170">
        <v>9</v>
      </c>
      <c r="B107" s="68" t="s">
        <v>373</v>
      </c>
      <c r="C107" s="171">
        <v>36</v>
      </c>
      <c r="D107" s="172" t="s">
        <v>164</v>
      </c>
      <c r="E107" s="86"/>
      <c r="F107" s="173">
        <v>166</v>
      </c>
      <c r="G107" s="66">
        <v>7</v>
      </c>
      <c r="H107" s="66">
        <v>6</v>
      </c>
      <c r="I107" s="75">
        <f t="shared" si="5"/>
        <v>1</v>
      </c>
      <c r="J107" s="66">
        <v>0</v>
      </c>
      <c r="K107" s="66">
        <v>0</v>
      </c>
      <c r="L107" s="66">
        <v>0</v>
      </c>
      <c r="M107" s="66">
        <v>1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/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f t="shared" si="6"/>
        <v>1</v>
      </c>
    </row>
    <row r="108" spans="1:25" s="143" customFormat="1" ht="31.5">
      <c r="A108" s="170">
        <v>10</v>
      </c>
      <c r="B108" s="68" t="s">
        <v>374</v>
      </c>
      <c r="C108" s="171">
        <v>29</v>
      </c>
      <c r="D108" s="172" t="s">
        <v>164</v>
      </c>
      <c r="E108" s="86"/>
      <c r="F108" s="173">
        <v>41</v>
      </c>
      <c r="G108" s="66">
        <v>7</v>
      </c>
      <c r="H108" s="66">
        <v>7</v>
      </c>
      <c r="I108" s="75">
        <f t="shared" si="5"/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/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f t="shared" si="6"/>
        <v>0</v>
      </c>
    </row>
    <row r="109" spans="1:25" s="143" customFormat="1" ht="31.5">
      <c r="A109" s="170">
        <v>11</v>
      </c>
      <c r="B109" s="68" t="s">
        <v>375</v>
      </c>
      <c r="C109" s="171">
        <v>30</v>
      </c>
      <c r="D109" s="172" t="s">
        <v>164</v>
      </c>
      <c r="E109" s="86"/>
      <c r="F109" s="173">
        <v>168</v>
      </c>
      <c r="G109" s="66">
        <v>7</v>
      </c>
      <c r="H109" s="66">
        <v>5</v>
      </c>
      <c r="I109" s="75">
        <f t="shared" si="5"/>
        <v>2</v>
      </c>
      <c r="J109" s="66">
        <v>0</v>
      </c>
      <c r="K109" s="66">
        <v>0</v>
      </c>
      <c r="L109" s="66">
        <v>0</v>
      </c>
      <c r="M109" s="66">
        <v>1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/>
      <c r="T109" s="66">
        <v>0</v>
      </c>
      <c r="U109" s="66">
        <v>1</v>
      </c>
      <c r="V109" s="66">
        <v>0</v>
      </c>
      <c r="W109" s="66">
        <v>0</v>
      </c>
      <c r="X109" s="66">
        <v>0</v>
      </c>
      <c r="Y109" s="66">
        <f t="shared" si="6"/>
        <v>2</v>
      </c>
    </row>
    <row r="110" spans="1:25" s="143" customFormat="1" ht="31.5">
      <c r="A110" s="170">
        <v>12</v>
      </c>
      <c r="B110" s="68" t="s">
        <v>376</v>
      </c>
      <c r="C110" s="171">
        <v>23</v>
      </c>
      <c r="D110" s="172" t="s">
        <v>203</v>
      </c>
      <c r="E110" s="86"/>
      <c r="F110" s="173">
        <v>202</v>
      </c>
      <c r="G110" s="66">
        <v>7</v>
      </c>
      <c r="H110" s="66">
        <v>6</v>
      </c>
      <c r="I110" s="75">
        <f t="shared" si="5"/>
        <v>1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1</v>
      </c>
      <c r="P110" s="66">
        <v>0</v>
      </c>
      <c r="Q110" s="66">
        <v>0</v>
      </c>
      <c r="R110" s="66">
        <v>0</v>
      </c>
      <c r="S110" s="66"/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f t="shared" si="6"/>
        <v>1</v>
      </c>
    </row>
    <row r="111" spans="1:25" s="143" customFormat="1" ht="31.5">
      <c r="A111" s="170">
        <v>13</v>
      </c>
      <c r="B111" s="68" t="s">
        <v>377</v>
      </c>
      <c r="C111" s="171">
        <v>25</v>
      </c>
      <c r="D111" s="172" t="s">
        <v>203</v>
      </c>
      <c r="E111" s="86"/>
      <c r="F111" s="173">
        <v>71</v>
      </c>
      <c r="G111" s="66">
        <v>7</v>
      </c>
      <c r="H111" s="66">
        <v>5</v>
      </c>
      <c r="I111" s="75">
        <f t="shared" si="5"/>
        <v>2</v>
      </c>
      <c r="J111" s="66">
        <v>0</v>
      </c>
      <c r="K111" s="66">
        <v>0</v>
      </c>
      <c r="L111" s="66">
        <v>1</v>
      </c>
      <c r="M111" s="66">
        <v>1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/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f t="shared" si="6"/>
        <v>2</v>
      </c>
    </row>
    <row r="112" spans="1:25" s="143" customFormat="1" ht="31.5">
      <c r="A112" s="170">
        <v>14</v>
      </c>
      <c r="B112" s="68" t="s">
        <v>378</v>
      </c>
      <c r="C112" s="171">
        <v>26</v>
      </c>
      <c r="D112" s="172" t="s">
        <v>203</v>
      </c>
      <c r="E112" s="86"/>
      <c r="F112" s="173">
        <v>399</v>
      </c>
      <c r="G112" s="66">
        <v>7</v>
      </c>
      <c r="H112" s="66">
        <v>5</v>
      </c>
      <c r="I112" s="75">
        <f t="shared" si="5"/>
        <v>2</v>
      </c>
      <c r="J112" s="66">
        <v>1</v>
      </c>
      <c r="K112" s="66">
        <v>0</v>
      </c>
      <c r="L112" s="66">
        <v>0</v>
      </c>
      <c r="M112" s="66">
        <v>1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/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f t="shared" si="6"/>
        <v>2</v>
      </c>
    </row>
    <row r="113" spans="1:25" s="143" customFormat="1" ht="31.5">
      <c r="A113" s="170">
        <v>15</v>
      </c>
      <c r="B113" s="68" t="s">
        <v>379</v>
      </c>
      <c r="C113" s="171">
        <v>20</v>
      </c>
      <c r="D113" s="172" t="s">
        <v>203</v>
      </c>
      <c r="E113" s="86"/>
      <c r="F113" s="173">
        <v>68</v>
      </c>
      <c r="G113" s="66">
        <v>7</v>
      </c>
      <c r="H113" s="66">
        <v>4</v>
      </c>
      <c r="I113" s="75">
        <f t="shared" si="5"/>
        <v>3</v>
      </c>
      <c r="J113" s="66">
        <v>0</v>
      </c>
      <c r="K113" s="66">
        <v>0</v>
      </c>
      <c r="L113" s="66">
        <v>1</v>
      </c>
      <c r="M113" s="66">
        <v>1</v>
      </c>
      <c r="N113" s="66">
        <v>0</v>
      </c>
      <c r="O113" s="66">
        <v>1</v>
      </c>
      <c r="P113" s="66">
        <v>0</v>
      </c>
      <c r="Q113" s="66">
        <v>0</v>
      </c>
      <c r="R113" s="66">
        <v>0</v>
      </c>
      <c r="S113" s="66"/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f t="shared" si="6"/>
        <v>3</v>
      </c>
    </row>
    <row r="114" spans="1:25" s="143" customFormat="1" ht="31.5">
      <c r="A114" s="170">
        <v>16</v>
      </c>
      <c r="B114" s="68" t="s">
        <v>380</v>
      </c>
      <c r="C114" s="171">
        <v>20</v>
      </c>
      <c r="D114" s="172" t="s">
        <v>203</v>
      </c>
      <c r="E114" s="86"/>
      <c r="F114" s="173">
        <v>64</v>
      </c>
      <c r="G114" s="66">
        <v>7</v>
      </c>
      <c r="H114" s="66">
        <v>5</v>
      </c>
      <c r="I114" s="75">
        <f t="shared" si="5"/>
        <v>2</v>
      </c>
      <c r="J114" s="66">
        <v>0</v>
      </c>
      <c r="K114" s="66">
        <v>0</v>
      </c>
      <c r="L114" s="66">
        <v>1</v>
      </c>
      <c r="M114" s="66">
        <v>1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/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f t="shared" si="6"/>
        <v>2</v>
      </c>
    </row>
    <row r="115" spans="1:25" s="143" customFormat="1" ht="31.5">
      <c r="A115" s="170">
        <v>17</v>
      </c>
      <c r="B115" s="68" t="s">
        <v>381</v>
      </c>
      <c r="C115" s="171">
        <v>25</v>
      </c>
      <c r="D115" s="172" t="s">
        <v>203</v>
      </c>
      <c r="E115" s="86"/>
      <c r="F115" s="173">
        <v>121</v>
      </c>
      <c r="G115" s="66">
        <v>7</v>
      </c>
      <c r="H115" s="66">
        <v>7</v>
      </c>
      <c r="I115" s="75">
        <f t="shared" si="5"/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/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f t="shared" si="6"/>
        <v>0</v>
      </c>
    </row>
    <row r="116" spans="1:25" s="143" customFormat="1" ht="31.5">
      <c r="A116" s="170">
        <v>18</v>
      </c>
      <c r="B116" s="68" t="s">
        <v>382</v>
      </c>
      <c r="C116" s="171">
        <v>16</v>
      </c>
      <c r="D116" s="172" t="s">
        <v>200</v>
      </c>
      <c r="E116" s="86"/>
      <c r="F116" s="173">
        <v>322</v>
      </c>
      <c r="G116" s="66">
        <v>8</v>
      </c>
      <c r="H116" s="66">
        <v>7</v>
      </c>
      <c r="I116" s="75">
        <f t="shared" si="5"/>
        <v>1</v>
      </c>
      <c r="J116" s="66">
        <v>0</v>
      </c>
      <c r="K116" s="66">
        <v>0</v>
      </c>
      <c r="L116" s="66">
        <v>0</v>
      </c>
      <c r="M116" s="66">
        <v>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/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f t="shared" si="6"/>
        <v>1</v>
      </c>
    </row>
    <row r="117" spans="1:25" s="143" customFormat="1" ht="31.5">
      <c r="A117" s="170">
        <v>19</v>
      </c>
      <c r="B117" s="68" t="s">
        <v>383</v>
      </c>
      <c r="C117" s="171">
        <v>11</v>
      </c>
      <c r="D117" s="172" t="s">
        <v>281</v>
      </c>
      <c r="E117" s="95"/>
      <c r="F117" s="173">
        <v>43</v>
      </c>
      <c r="G117" s="66">
        <v>7</v>
      </c>
      <c r="H117" s="66">
        <v>6</v>
      </c>
      <c r="I117" s="75">
        <f t="shared" si="5"/>
        <v>1</v>
      </c>
      <c r="J117" s="66">
        <v>0</v>
      </c>
      <c r="K117" s="66">
        <v>0</v>
      </c>
      <c r="L117" s="66">
        <v>0</v>
      </c>
      <c r="M117" s="66">
        <v>1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/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f t="shared" si="6"/>
        <v>1</v>
      </c>
    </row>
    <row r="118" spans="1:25" s="152" customFormat="1" ht="15.75">
      <c r="A118" s="174" t="s">
        <v>196</v>
      </c>
      <c r="B118" s="175"/>
      <c r="C118" s="175"/>
      <c r="D118" s="176"/>
      <c r="E118" s="96"/>
      <c r="F118" s="96">
        <f>SUM(F99:F117)</f>
        <v>3483</v>
      </c>
      <c r="G118" s="75">
        <f>SUM(G99:G117)</f>
        <v>147</v>
      </c>
      <c r="H118" s="75">
        <f>SUM(H99:H117)</f>
        <v>120</v>
      </c>
      <c r="I118" s="75">
        <f t="shared" si="5"/>
        <v>26</v>
      </c>
      <c r="J118" s="75">
        <f aca="true" t="shared" si="9" ref="J118:U118">SUM(J99:J117)</f>
        <v>1</v>
      </c>
      <c r="K118" s="75">
        <f t="shared" si="9"/>
        <v>0</v>
      </c>
      <c r="L118" s="75">
        <f t="shared" si="9"/>
        <v>4</v>
      </c>
      <c r="M118" s="75">
        <f t="shared" si="9"/>
        <v>13</v>
      </c>
      <c r="N118" s="75">
        <f t="shared" si="9"/>
        <v>0</v>
      </c>
      <c r="O118" s="75">
        <f t="shared" si="9"/>
        <v>5</v>
      </c>
      <c r="P118" s="75">
        <f t="shared" si="9"/>
        <v>1</v>
      </c>
      <c r="Q118" s="75">
        <f t="shared" si="9"/>
        <v>0</v>
      </c>
      <c r="R118" s="75">
        <f t="shared" si="9"/>
        <v>1</v>
      </c>
      <c r="S118" s="75"/>
      <c r="T118" s="75">
        <f t="shared" si="9"/>
        <v>0</v>
      </c>
      <c r="U118" s="75">
        <f t="shared" si="9"/>
        <v>1</v>
      </c>
      <c r="V118" s="75">
        <v>0</v>
      </c>
      <c r="W118" s="75">
        <v>0</v>
      </c>
      <c r="X118" s="75">
        <v>0</v>
      </c>
      <c r="Y118" s="75">
        <f t="shared" si="6"/>
        <v>26</v>
      </c>
    </row>
    <row r="119" spans="1:25" s="143" customFormat="1" ht="31.5">
      <c r="A119" s="67">
        <v>1</v>
      </c>
      <c r="B119" s="72" t="s">
        <v>384</v>
      </c>
      <c r="C119" s="65"/>
      <c r="D119" s="105" t="s">
        <v>163</v>
      </c>
      <c r="E119" s="106" t="s">
        <v>236</v>
      </c>
      <c r="F119" s="67">
        <v>269</v>
      </c>
      <c r="G119" s="66">
        <v>9</v>
      </c>
      <c r="H119" s="66">
        <v>6</v>
      </c>
      <c r="I119" s="75">
        <f t="shared" si="5"/>
        <v>3</v>
      </c>
      <c r="J119" s="66"/>
      <c r="K119" s="66"/>
      <c r="L119" s="66">
        <v>1</v>
      </c>
      <c r="M119" s="66">
        <v>1</v>
      </c>
      <c r="N119" s="66"/>
      <c r="O119" s="66"/>
      <c r="P119" s="66">
        <v>1</v>
      </c>
      <c r="Q119" s="66"/>
      <c r="R119" s="66"/>
      <c r="S119" s="66"/>
      <c r="T119" s="66"/>
      <c r="U119" s="66"/>
      <c r="V119" s="66"/>
      <c r="W119" s="66"/>
      <c r="X119" s="66"/>
      <c r="Y119" s="66">
        <f t="shared" si="6"/>
        <v>3</v>
      </c>
    </row>
    <row r="120" spans="1:25" s="143" customFormat="1" ht="31.5">
      <c r="A120" s="67">
        <v>2</v>
      </c>
      <c r="B120" s="72" t="s">
        <v>385</v>
      </c>
      <c r="C120" s="65"/>
      <c r="D120" s="105" t="s">
        <v>164</v>
      </c>
      <c r="E120" s="108"/>
      <c r="F120" s="67">
        <v>183</v>
      </c>
      <c r="G120" s="66">
        <v>7</v>
      </c>
      <c r="H120" s="66">
        <v>7</v>
      </c>
      <c r="I120" s="75">
        <f t="shared" si="5"/>
        <v>0</v>
      </c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>
        <f t="shared" si="6"/>
        <v>0</v>
      </c>
    </row>
    <row r="121" spans="1:25" s="143" customFormat="1" ht="31.5">
      <c r="A121" s="67">
        <v>3</v>
      </c>
      <c r="B121" s="72" t="s">
        <v>386</v>
      </c>
      <c r="C121" s="65"/>
      <c r="D121" s="105" t="s">
        <v>164</v>
      </c>
      <c r="E121" s="108"/>
      <c r="F121" s="67">
        <v>257</v>
      </c>
      <c r="G121" s="66">
        <v>8</v>
      </c>
      <c r="H121" s="66">
        <v>8</v>
      </c>
      <c r="I121" s="75">
        <f t="shared" si="5"/>
        <v>0</v>
      </c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>
        <f t="shared" si="6"/>
        <v>0</v>
      </c>
    </row>
    <row r="122" spans="1:25" s="143" customFormat="1" ht="31.5">
      <c r="A122" s="67">
        <v>4</v>
      </c>
      <c r="B122" s="72" t="s">
        <v>387</v>
      </c>
      <c r="C122" s="65"/>
      <c r="D122" s="105" t="s">
        <v>164</v>
      </c>
      <c r="E122" s="108"/>
      <c r="F122" s="67">
        <v>240</v>
      </c>
      <c r="G122" s="66">
        <v>10</v>
      </c>
      <c r="H122" s="66">
        <v>10</v>
      </c>
      <c r="I122" s="75">
        <f t="shared" si="5"/>
        <v>0</v>
      </c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>
        <f t="shared" si="6"/>
        <v>0</v>
      </c>
    </row>
    <row r="123" spans="1:25" s="143" customFormat="1" ht="31.5">
      <c r="A123" s="67">
        <v>5</v>
      </c>
      <c r="B123" s="72" t="s">
        <v>388</v>
      </c>
      <c r="C123" s="65"/>
      <c r="D123" s="105" t="s">
        <v>203</v>
      </c>
      <c r="E123" s="108"/>
      <c r="F123" s="67">
        <v>157</v>
      </c>
      <c r="G123" s="66">
        <v>9</v>
      </c>
      <c r="H123" s="66">
        <v>9</v>
      </c>
      <c r="I123" s="75">
        <f t="shared" si="5"/>
        <v>0</v>
      </c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>
        <f t="shared" si="6"/>
        <v>0</v>
      </c>
    </row>
    <row r="124" spans="1:25" s="143" customFormat="1" ht="31.5">
      <c r="A124" s="67">
        <v>6</v>
      </c>
      <c r="B124" s="72" t="s">
        <v>389</v>
      </c>
      <c r="C124" s="65"/>
      <c r="D124" s="105" t="s">
        <v>164</v>
      </c>
      <c r="E124" s="108"/>
      <c r="F124" s="67">
        <v>160</v>
      </c>
      <c r="G124" s="66">
        <v>10</v>
      </c>
      <c r="H124" s="66">
        <v>10</v>
      </c>
      <c r="I124" s="75">
        <f t="shared" si="5"/>
        <v>0</v>
      </c>
      <c r="J124" s="66">
        <v>0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>
        <f t="shared" si="6"/>
        <v>0</v>
      </c>
    </row>
    <row r="125" spans="1:25" s="143" customFormat="1" ht="31.5">
      <c r="A125" s="67">
        <v>7</v>
      </c>
      <c r="B125" s="72" t="s">
        <v>390</v>
      </c>
      <c r="C125" s="65"/>
      <c r="D125" s="105" t="s">
        <v>164</v>
      </c>
      <c r="E125" s="108"/>
      <c r="F125" s="67">
        <v>545</v>
      </c>
      <c r="G125" s="66">
        <v>11</v>
      </c>
      <c r="H125" s="66">
        <v>11</v>
      </c>
      <c r="I125" s="75">
        <f t="shared" si="5"/>
        <v>0</v>
      </c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>
        <f t="shared" si="6"/>
        <v>0</v>
      </c>
    </row>
    <row r="126" spans="1:25" s="143" customFormat="1" ht="47.25">
      <c r="A126" s="67">
        <v>8</v>
      </c>
      <c r="B126" s="72" t="s">
        <v>391</v>
      </c>
      <c r="C126" s="65"/>
      <c r="D126" s="105" t="s">
        <v>164</v>
      </c>
      <c r="E126" s="108"/>
      <c r="F126" s="67">
        <v>448</v>
      </c>
      <c r="G126" s="66">
        <v>7</v>
      </c>
      <c r="H126" s="66">
        <v>5</v>
      </c>
      <c r="I126" s="75">
        <f t="shared" si="5"/>
        <v>2</v>
      </c>
      <c r="J126" s="66">
        <v>1</v>
      </c>
      <c r="K126" s="66"/>
      <c r="L126" s="66"/>
      <c r="M126" s="66">
        <v>1</v>
      </c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>
        <f t="shared" si="6"/>
        <v>2</v>
      </c>
    </row>
    <row r="127" spans="1:25" s="143" customFormat="1" ht="47.25">
      <c r="A127" s="67">
        <v>9</v>
      </c>
      <c r="B127" s="72" t="s">
        <v>392</v>
      </c>
      <c r="C127" s="65"/>
      <c r="D127" s="105" t="s">
        <v>164</v>
      </c>
      <c r="E127" s="108"/>
      <c r="F127" s="67">
        <v>246</v>
      </c>
      <c r="G127" s="66">
        <v>7</v>
      </c>
      <c r="H127" s="66">
        <v>6</v>
      </c>
      <c r="I127" s="75">
        <f t="shared" si="5"/>
        <v>1</v>
      </c>
      <c r="J127" s="66"/>
      <c r="K127" s="66"/>
      <c r="L127" s="66"/>
      <c r="M127" s="66">
        <v>1</v>
      </c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>
        <f t="shared" si="6"/>
        <v>1</v>
      </c>
    </row>
    <row r="128" spans="1:25" s="143" customFormat="1" ht="31.5">
      <c r="A128" s="67">
        <v>10</v>
      </c>
      <c r="B128" s="72" t="s">
        <v>393</v>
      </c>
      <c r="C128" s="65"/>
      <c r="D128" s="105" t="s">
        <v>163</v>
      </c>
      <c r="E128" s="108"/>
      <c r="F128" s="67">
        <v>300</v>
      </c>
      <c r="G128" s="66">
        <v>7</v>
      </c>
      <c r="H128" s="66">
        <v>5</v>
      </c>
      <c r="I128" s="75">
        <f t="shared" si="5"/>
        <v>2</v>
      </c>
      <c r="J128" s="66">
        <v>2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>
        <f t="shared" si="6"/>
        <v>2</v>
      </c>
    </row>
    <row r="129" spans="1:25" s="143" customFormat="1" ht="31.5">
      <c r="A129" s="67">
        <v>11</v>
      </c>
      <c r="B129" s="72" t="s">
        <v>394</v>
      </c>
      <c r="C129" s="65"/>
      <c r="D129" s="105" t="s">
        <v>164</v>
      </c>
      <c r="E129" s="108"/>
      <c r="F129" s="67">
        <v>131</v>
      </c>
      <c r="G129" s="66">
        <v>7</v>
      </c>
      <c r="H129" s="66">
        <v>7</v>
      </c>
      <c r="I129" s="75">
        <f t="shared" si="5"/>
        <v>0</v>
      </c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>
        <f t="shared" si="6"/>
        <v>0</v>
      </c>
    </row>
    <row r="130" spans="1:25" s="143" customFormat="1" ht="31.5">
      <c r="A130" s="67">
        <v>12</v>
      </c>
      <c r="B130" s="72" t="s">
        <v>395</v>
      </c>
      <c r="C130" s="65"/>
      <c r="D130" s="105" t="s">
        <v>164</v>
      </c>
      <c r="E130" s="108"/>
      <c r="F130" s="67">
        <v>120</v>
      </c>
      <c r="G130" s="66">
        <v>7</v>
      </c>
      <c r="H130" s="66">
        <v>6</v>
      </c>
      <c r="I130" s="75">
        <f t="shared" si="5"/>
        <v>1</v>
      </c>
      <c r="J130" s="66"/>
      <c r="K130" s="66"/>
      <c r="L130" s="66"/>
      <c r="M130" s="66">
        <v>1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>
        <f t="shared" si="6"/>
        <v>1</v>
      </c>
    </row>
    <row r="131" spans="1:25" s="143" customFormat="1" ht="31.5">
      <c r="A131" s="67">
        <v>13</v>
      </c>
      <c r="B131" s="72" t="s">
        <v>396</v>
      </c>
      <c r="C131" s="65"/>
      <c r="D131" s="105" t="s">
        <v>164</v>
      </c>
      <c r="E131" s="108"/>
      <c r="F131" s="67">
        <v>174</v>
      </c>
      <c r="G131" s="66">
        <v>7</v>
      </c>
      <c r="H131" s="66">
        <v>7</v>
      </c>
      <c r="I131" s="75">
        <f t="shared" si="5"/>
        <v>0</v>
      </c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>
        <f t="shared" si="6"/>
        <v>0</v>
      </c>
    </row>
    <row r="132" spans="1:25" s="143" customFormat="1" ht="63">
      <c r="A132" s="67">
        <v>14</v>
      </c>
      <c r="B132" s="72" t="s">
        <v>397</v>
      </c>
      <c r="C132" s="65"/>
      <c r="D132" s="105" t="s">
        <v>164</v>
      </c>
      <c r="E132" s="108"/>
      <c r="F132" s="67">
        <v>38</v>
      </c>
      <c r="G132" s="66">
        <v>5</v>
      </c>
      <c r="H132" s="66">
        <v>3</v>
      </c>
      <c r="I132" s="75">
        <f t="shared" si="5"/>
        <v>2</v>
      </c>
      <c r="J132" s="66">
        <v>1</v>
      </c>
      <c r="K132" s="66"/>
      <c r="L132" s="66"/>
      <c r="M132" s="66">
        <v>1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>
        <f t="shared" si="6"/>
        <v>2</v>
      </c>
    </row>
    <row r="133" spans="1:25" s="143" customFormat="1" ht="31.5">
      <c r="A133" s="67">
        <v>15</v>
      </c>
      <c r="B133" s="72" t="s">
        <v>398</v>
      </c>
      <c r="C133" s="65"/>
      <c r="D133" s="105" t="s">
        <v>203</v>
      </c>
      <c r="E133" s="108"/>
      <c r="F133" s="67">
        <v>149</v>
      </c>
      <c r="G133" s="66">
        <v>5</v>
      </c>
      <c r="H133" s="66">
        <v>4</v>
      </c>
      <c r="I133" s="75">
        <f t="shared" si="5"/>
        <v>1</v>
      </c>
      <c r="J133" s="66"/>
      <c r="K133" s="66"/>
      <c r="L133" s="66"/>
      <c r="M133" s="66">
        <v>1</v>
      </c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>
        <f t="shared" si="6"/>
        <v>1</v>
      </c>
    </row>
    <row r="134" spans="1:25" s="143" customFormat="1" ht="31.5">
      <c r="A134" s="67">
        <v>16</v>
      </c>
      <c r="B134" s="72" t="s">
        <v>399</v>
      </c>
      <c r="C134" s="65"/>
      <c r="D134" s="105" t="s">
        <v>203</v>
      </c>
      <c r="E134" s="108"/>
      <c r="F134" s="67">
        <v>39</v>
      </c>
      <c r="G134" s="66">
        <v>5</v>
      </c>
      <c r="H134" s="66">
        <v>4</v>
      </c>
      <c r="I134" s="75">
        <f t="shared" si="5"/>
        <v>1</v>
      </c>
      <c r="J134" s="66"/>
      <c r="K134" s="66"/>
      <c r="L134" s="66"/>
      <c r="M134" s="66">
        <v>1</v>
      </c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>
        <f t="shared" si="6"/>
        <v>1</v>
      </c>
    </row>
    <row r="135" spans="1:25" s="152" customFormat="1" ht="15.75">
      <c r="A135" s="73"/>
      <c r="B135" s="73" t="s">
        <v>196</v>
      </c>
      <c r="C135" s="151"/>
      <c r="D135" s="151"/>
      <c r="E135" s="109"/>
      <c r="F135" s="151">
        <f>SUM(F119:F134)</f>
        <v>3456</v>
      </c>
      <c r="G135" s="75">
        <f>SUM(G119:G134)</f>
        <v>121</v>
      </c>
      <c r="H135" s="75">
        <f>SUM(H119:H134)</f>
        <v>108</v>
      </c>
      <c r="I135" s="75">
        <f t="shared" si="5"/>
        <v>13</v>
      </c>
      <c r="J135" s="75">
        <f aca="true" t="shared" si="10" ref="J135:X135">SUM(J119:J134)</f>
        <v>4</v>
      </c>
      <c r="K135" s="75">
        <f t="shared" si="10"/>
        <v>0</v>
      </c>
      <c r="L135" s="75">
        <f t="shared" si="10"/>
        <v>1</v>
      </c>
      <c r="M135" s="75">
        <f t="shared" si="10"/>
        <v>7</v>
      </c>
      <c r="N135" s="75">
        <f t="shared" si="10"/>
        <v>0</v>
      </c>
      <c r="O135" s="75">
        <f t="shared" si="10"/>
        <v>0</v>
      </c>
      <c r="P135" s="75">
        <f t="shared" si="10"/>
        <v>1</v>
      </c>
      <c r="Q135" s="75">
        <f t="shared" si="10"/>
        <v>0</v>
      </c>
      <c r="R135" s="75">
        <f t="shared" si="10"/>
        <v>0</v>
      </c>
      <c r="S135" s="75">
        <f t="shared" si="10"/>
        <v>0</v>
      </c>
      <c r="T135" s="75">
        <f t="shared" si="10"/>
        <v>0</v>
      </c>
      <c r="U135" s="75">
        <f t="shared" si="10"/>
        <v>0</v>
      </c>
      <c r="V135" s="75">
        <f t="shared" si="10"/>
        <v>0</v>
      </c>
      <c r="W135" s="75">
        <f t="shared" si="10"/>
        <v>0</v>
      </c>
      <c r="X135" s="75">
        <f t="shared" si="10"/>
        <v>0</v>
      </c>
      <c r="Y135" s="75">
        <f t="shared" si="6"/>
        <v>13</v>
      </c>
    </row>
    <row r="136" spans="1:25" s="143" customFormat="1" ht="31.5">
      <c r="A136" s="67">
        <v>1</v>
      </c>
      <c r="B136" s="177" t="s">
        <v>400</v>
      </c>
      <c r="C136" s="178">
        <v>37</v>
      </c>
      <c r="D136" s="115" t="s">
        <v>164</v>
      </c>
      <c r="E136" s="179" t="s">
        <v>240</v>
      </c>
      <c r="F136" s="178">
        <v>538</v>
      </c>
      <c r="G136" s="66">
        <v>15</v>
      </c>
      <c r="H136" s="66">
        <v>13</v>
      </c>
      <c r="I136" s="75">
        <f aca="true" t="shared" si="11" ref="I136:I199">Y136</f>
        <v>1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1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f aca="true" t="shared" si="12" ref="Y136:Y199">SUM(J136:X136)</f>
        <v>1</v>
      </c>
    </row>
    <row r="137" spans="1:25" s="143" customFormat="1" ht="31.5">
      <c r="A137" s="67">
        <v>2</v>
      </c>
      <c r="B137" s="177" t="s">
        <v>401</v>
      </c>
      <c r="C137" s="178">
        <v>34</v>
      </c>
      <c r="D137" s="115" t="s">
        <v>164</v>
      </c>
      <c r="E137" s="180"/>
      <c r="F137" s="178">
        <v>188</v>
      </c>
      <c r="G137" s="66">
        <v>7</v>
      </c>
      <c r="H137" s="66">
        <v>7</v>
      </c>
      <c r="I137" s="75">
        <f t="shared" si="11"/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f t="shared" si="12"/>
        <v>0</v>
      </c>
    </row>
    <row r="138" spans="1:25" s="143" customFormat="1" ht="31.5">
      <c r="A138" s="67">
        <v>3</v>
      </c>
      <c r="B138" s="177" t="s">
        <v>402</v>
      </c>
      <c r="C138" s="178">
        <v>48</v>
      </c>
      <c r="D138" s="115" t="s">
        <v>163</v>
      </c>
      <c r="E138" s="180"/>
      <c r="F138" s="178">
        <v>200</v>
      </c>
      <c r="G138" s="66">
        <v>7</v>
      </c>
      <c r="H138" s="66">
        <v>5</v>
      </c>
      <c r="I138" s="75">
        <f t="shared" si="11"/>
        <v>2</v>
      </c>
      <c r="J138" s="66">
        <v>0</v>
      </c>
      <c r="K138" s="66">
        <v>0</v>
      </c>
      <c r="L138" s="66">
        <v>1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1</v>
      </c>
      <c r="V138" s="66">
        <v>0</v>
      </c>
      <c r="W138" s="66">
        <v>0</v>
      </c>
      <c r="X138" s="66">
        <v>0</v>
      </c>
      <c r="Y138" s="66">
        <f t="shared" si="12"/>
        <v>2</v>
      </c>
    </row>
    <row r="139" spans="1:25" s="143" customFormat="1" ht="47.25">
      <c r="A139" s="67">
        <v>4</v>
      </c>
      <c r="B139" s="177" t="s">
        <v>403</v>
      </c>
      <c r="C139" s="178">
        <v>28</v>
      </c>
      <c r="D139" s="115" t="s">
        <v>203</v>
      </c>
      <c r="E139" s="180"/>
      <c r="F139" s="178">
        <v>235</v>
      </c>
      <c r="G139" s="66">
        <v>7</v>
      </c>
      <c r="H139" s="66">
        <v>7</v>
      </c>
      <c r="I139" s="75">
        <f t="shared" si="11"/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f t="shared" si="12"/>
        <v>0</v>
      </c>
    </row>
    <row r="140" spans="1:25" s="143" customFormat="1" ht="31.5">
      <c r="A140" s="67">
        <v>5</v>
      </c>
      <c r="B140" s="177" t="s">
        <v>404</v>
      </c>
      <c r="C140" s="178">
        <v>26</v>
      </c>
      <c r="D140" s="115" t="s">
        <v>203</v>
      </c>
      <c r="E140" s="180"/>
      <c r="F140" s="178">
        <v>178</v>
      </c>
      <c r="G140" s="66">
        <v>7</v>
      </c>
      <c r="H140" s="66">
        <v>7</v>
      </c>
      <c r="I140" s="75">
        <f t="shared" si="11"/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f t="shared" si="12"/>
        <v>0</v>
      </c>
    </row>
    <row r="141" spans="1:25" s="143" customFormat="1" ht="31.5">
      <c r="A141" s="67">
        <v>6</v>
      </c>
      <c r="B141" s="177" t="s">
        <v>405</v>
      </c>
      <c r="C141" s="178">
        <v>25</v>
      </c>
      <c r="D141" s="115" t="s">
        <v>203</v>
      </c>
      <c r="E141" s="180"/>
      <c r="F141" s="178">
        <v>342</v>
      </c>
      <c r="G141" s="66">
        <v>7</v>
      </c>
      <c r="H141" s="66">
        <v>7</v>
      </c>
      <c r="I141" s="75">
        <f t="shared" si="11"/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f t="shared" si="12"/>
        <v>0</v>
      </c>
    </row>
    <row r="142" spans="1:25" s="143" customFormat="1" ht="47.25">
      <c r="A142" s="67">
        <v>7</v>
      </c>
      <c r="B142" s="177" t="s">
        <v>406</v>
      </c>
      <c r="C142" s="178">
        <v>28</v>
      </c>
      <c r="D142" s="115" t="s">
        <v>203</v>
      </c>
      <c r="E142" s="180"/>
      <c r="F142" s="178">
        <v>117</v>
      </c>
      <c r="G142" s="66">
        <v>7</v>
      </c>
      <c r="H142" s="66">
        <v>7</v>
      </c>
      <c r="I142" s="75">
        <f t="shared" si="11"/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f t="shared" si="12"/>
        <v>0</v>
      </c>
    </row>
    <row r="143" spans="1:25" s="143" customFormat="1" ht="31.5">
      <c r="A143" s="67">
        <v>8</v>
      </c>
      <c r="B143" s="177" t="s">
        <v>407</v>
      </c>
      <c r="C143" s="178">
        <v>34</v>
      </c>
      <c r="D143" s="115" t="s">
        <v>164</v>
      </c>
      <c r="E143" s="180"/>
      <c r="F143" s="178">
        <v>273</v>
      </c>
      <c r="G143" s="66">
        <v>7</v>
      </c>
      <c r="H143" s="66">
        <v>7</v>
      </c>
      <c r="I143" s="75">
        <f t="shared" si="11"/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f t="shared" si="12"/>
        <v>0</v>
      </c>
    </row>
    <row r="144" spans="1:25" s="143" customFormat="1" ht="31.5">
      <c r="A144" s="67">
        <v>9</v>
      </c>
      <c r="B144" s="177" t="s">
        <v>408</v>
      </c>
      <c r="C144" s="178">
        <v>53</v>
      </c>
      <c r="D144" s="115" t="s">
        <v>162</v>
      </c>
      <c r="E144" s="180"/>
      <c r="F144" s="178">
        <v>327</v>
      </c>
      <c r="G144" s="66">
        <v>9</v>
      </c>
      <c r="H144" s="66">
        <v>7</v>
      </c>
      <c r="I144" s="75">
        <f t="shared" si="11"/>
        <v>2</v>
      </c>
      <c r="J144" s="66">
        <v>1</v>
      </c>
      <c r="K144" s="66">
        <v>0</v>
      </c>
      <c r="L144" s="66">
        <v>0</v>
      </c>
      <c r="M144" s="66">
        <v>0</v>
      </c>
      <c r="N144" s="66">
        <v>0</v>
      </c>
      <c r="O144" s="66">
        <v>1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f t="shared" si="12"/>
        <v>2</v>
      </c>
    </row>
    <row r="145" spans="1:25" s="143" customFormat="1" ht="31.5">
      <c r="A145" s="67">
        <v>10</v>
      </c>
      <c r="B145" s="177" t="s">
        <v>409</v>
      </c>
      <c r="C145" s="178">
        <v>31</v>
      </c>
      <c r="D145" s="115" t="s">
        <v>164</v>
      </c>
      <c r="E145" s="180"/>
      <c r="F145" s="178">
        <v>261</v>
      </c>
      <c r="G145" s="66">
        <v>7</v>
      </c>
      <c r="H145" s="66">
        <v>6</v>
      </c>
      <c r="I145" s="75">
        <f t="shared" si="11"/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f t="shared" si="12"/>
        <v>0</v>
      </c>
    </row>
    <row r="146" spans="1:25" s="143" customFormat="1" ht="31.5">
      <c r="A146" s="67">
        <v>11</v>
      </c>
      <c r="B146" s="177" t="s">
        <v>410</v>
      </c>
      <c r="C146" s="178">
        <v>38</v>
      </c>
      <c r="D146" s="115" t="s">
        <v>164</v>
      </c>
      <c r="E146" s="180"/>
      <c r="F146" s="178">
        <v>391</v>
      </c>
      <c r="G146" s="66">
        <v>8</v>
      </c>
      <c r="H146" s="66">
        <v>8</v>
      </c>
      <c r="I146" s="75">
        <f t="shared" si="11"/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f t="shared" si="12"/>
        <v>0</v>
      </c>
    </row>
    <row r="147" spans="1:25" s="143" customFormat="1" ht="31.5">
      <c r="A147" s="67">
        <v>12</v>
      </c>
      <c r="B147" s="177" t="s">
        <v>411</v>
      </c>
      <c r="C147" s="178">
        <v>24</v>
      </c>
      <c r="D147" s="115" t="s">
        <v>203</v>
      </c>
      <c r="E147" s="180"/>
      <c r="F147" s="178">
        <v>52</v>
      </c>
      <c r="G147" s="66">
        <v>7</v>
      </c>
      <c r="H147" s="66">
        <v>5</v>
      </c>
      <c r="I147" s="75">
        <f t="shared" si="11"/>
        <v>2</v>
      </c>
      <c r="J147" s="66">
        <v>1</v>
      </c>
      <c r="K147" s="66">
        <v>0</v>
      </c>
      <c r="L147" s="66">
        <v>0</v>
      </c>
      <c r="M147" s="66">
        <v>0</v>
      </c>
      <c r="N147" s="66">
        <v>0</v>
      </c>
      <c r="O147" s="66">
        <v>1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f t="shared" si="12"/>
        <v>2</v>
      </c>
    </row>
    <row r="148" spans="1:25" s="143" customFormat="1" ht="31.5">
      <c r="A148" s="67">
        <v>13</v>
      </c>
      <c r="B148" s="177" t="s">
        <v>412</v>
      </c>
      <c r="C148" s="178">
        <v>29</v>
      </c>
      <c r="D148" s="115" t="s">
        <v>164</v>
      </c>
      <c r="E148" s="180"/>
      <c r="F148" s="178">
        <v>194</v>
      </c>
      <c r="G148" s="66">
        <v>7</v>
      </c>
      <c r="H148" s="66">
        <v>6</v>
      </c>
      <c r="I148" s="75">
        <f t="shared" si="11"/>
        <v>1</v>
      </c>
      <c r="J148" s="66">
        <v>0</v>
      </c>
      <c r="K148" s="66">
        <v>0</v>
      </c>
      <c r="L148" s="66">
        <v>0</v>
      </c>
      <c r="M148" s="66">
        <v>1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f t="shared" si="12"/>
        <v>1</v>
      </c>
    </row>
    <row r="149" spans="1:25" s="143" customFormat="1" ht="31.5">
      <c r="A149" s="67">
        <v>14</v>
      </c>
      <c r="B149" s="177" t="s">
        <v>413</v>
      </c>
      <c r="C149" s="178"/>
      <c r="D149" s="115" t="s">
        <v>163</v>
      </c>
      <c r="E149" s="180"/>
      <c r="F149" s="178">
        <v>57</v>
      </c>
      <c r="G149" s="66">
        <v>5</v>
      </c>
      <c r="H149" s="66">
        <v>2</v>
      </c>
      <c r="I149" s="75">
        <f t="shared" si="11"/>
        <v>3</v>
      </c>
      <c r="J149" s="66">
        <v>1</v>
      </c>
      <c r="K149" s="66">
        <v>0</v>
      </c>
      <c r="L149" s="66">
        <v>1</v>
      </c>
      <c r="M149" s="66">
        <v>1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f t="shared" si="12"/>
        <v>3</v>
      </c>
    </row>
    <row r="150" spans="1:25" s="143" customFormat="1" ht="31.5">
      <c r="A150" s="67">
        <v>15</v>
      </c>
      <c r="B150" s="177" t="s">
        <v>414</v>
      </c>
      <c r="C150" s="178">
        <v>38</v>
      </c>
      <c r="D150" s="115" t="s">
        <v>164</v>
      </c>
      <c r="E150" s="180"/>
      <c r="F150" s="178">
        <v>68</v>
      </c>
      <c r="G150" s="66">
        <v>7</v>
      </c>
      <c r="H150" s="66">
        <v>7</v>
      </c>
      <c r="I150" s="75">
        <f t="shared" si="11"/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f t="shared" si="12"/>
        <v>0</v>
      </c>
    </row>
    <row r="151" spans="1:25" s="143" customFormat="1" ht="31.5">
      <c r="A151" s="67">
        <v>16</v>
      </c>
      <c r="B151" s="177" t="s">
        <v>415</v>
      </c>
      <c r="C151" s="178">
        <v>52</v>
      </c>
      <c r="D151" s="115" t="s">
        <v>163</v>
      </c>
      <c r="E151" s="180"/>
      <c r="F151" s="178">
        <v>92</v>
      </c>
      <c r="G151" s="66">
        <v>7</v>
      </c>
      <c r="H151" s="66">
        <v>5</v>
      </c>
      <c r="I151" s="75">
        <f t="shared" si="11"/>
        <v>2</v>
      </c>
      <c r="J151" s="66">
        <v>1</v>
      </c>
      <c r="K151" s="66">
        <v>0</v>
      </c>
      <c r="L151" s="66">
        <v>0</v>
      </c>
      <c r="M151" s="66">
        <v>1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f t="shared" si="12"/>
        <v>2</v>
      </c>
    </row>
    <row r="152" spans="1:25" s="143" customFormat="1" ht="47.25">
      <c r="A152" s="67">
        <v>17</v>
      </c>
      <c r="B152" s="177" t="s">
        <v>416</v>
      </c>
      <c r="C152" s="178">
        <v>52</v>
      </c>
      <c r="D152" s="115" t="s">
        <v>163</v>
      </c>
      <c r="E152" s="180"/>
      <c r="F152" s="178">
        <v>108</v>
      </c>
      <c r="G152" s="66">
        <v>7</v>
      </c>
      <c r="H152" s="66">
        <v>5</v>
      </c>
      <c r="I152" s="75">
        <f t="shared" si="11"/>
        <v>2</v>
      </c>
      <c r="J152" s="66">
        <v>0</v>
      </c>
      <c r="K152" s="66">
        <v>0</v>
      </c>
      <c r="L152" s="66">
        <v>1</v>
      </c>
      <c r="M152" s="66">
        <v>0</v>
      </c>
      <c r="N152" s="66">
        <v>0</v>
      </c>
      <c r="O152" s="66">
        <v>0</v>
      </c>
      <c r="P152" s="66">
        <v>1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f t="shared" si="12"/>
        <v>2</v>
      </c>
    </row>
    <row r="153" spans="1:25" s="143" customFormat="1" ht="31.5">
      <c r="A153" s="67">
        <v>18</v>
      </c>
      <c r="B153" s="177" t="s">
        <v>417</v>
      </c>
      <c r="C153" s="178">
        <v>26</v>
      </c>
      <c r="D153" s="115" t="s">
        <v>203</v>
      </c>
      <c r="E153" s="180"/>
      <c r="F153" s="178">
        <v>345</v>
      </c>
      <c r="G153" s="66">
        <v>8</v>
      </c>
      <c r="H153" s="66">
        <v>7</v>
      </c>
      <c r="I153" s="75">
        <f t="shared" si="11"/>
        <v>1</v>
      </c>
      <c r="J153" s="66">
        <v>0</v>
      </c>
      <c r="K153" s="66">
        <v>0</v>
      </c>
      <c r="L153" s="66">
        <v>0</v>
      </c>
      <c r="M153" s="66">
        <v>1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f t="shared" si="12"/>
        <v>1</v>
      </c>
    </row>
    <row r="154" spans="1:25" s="143" customFormat="1" ht="31.5">
      <c r="A154" s="67">
        <v>19</v>
      </c>
      <c r="B154" s="177" t="s">
        <v>418</v>
      </c>
      <c r="C154" s="178">
        <v>51</v>
      </c>
      <c r="D154" s="115" t="s">
        <v>163</v>
      </c>
      <c r="E154" s="180"/>
      <c r="F154" s="178">
        <v>165</v>
      </c>
      <c r="G154" s="66">
        <v>7</v>
      </c>
      <c r="H154" s="66">
        <v>6</v>
      </c>
      <c r="I154" s="75">
        <f t="shared" si="11"/>
        <v>1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1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f t="shared" si="12"/>
        <v>1</v>
      </c>
    </row>
    <row r="155" spans="1:25" s="143" customFormat="1" ht="31.5">
      <c r="A155" s="67">
        <v>20</v>
      </c>
      <c r="B155" s="177" t="s">
        <v>419</v>
      </c>
      <c r="C155" s="178">
        <v>51</v>
      </c>
      <c r="D155" s="115" t="s">
        <v>163</v>
      </c>
      <c r="E155" s="180"/>
      <c r="F155" s="178">
        <v>406</v>
      </c>
      <c r="G155" s="66">
        <v>11</v>
      </c>
      <c r="H155" s="66">
        <v>9</v>
      </c>
      <c r="I155" s="75">
        <f t="shared" si="11"/>
        <v>2</v>
      </c>
      <c r="J155" s="66">
        <v>0</v>
      </c>
      <c r="K155" s="66">
        <v>0</v>
      </c>
      <c r="L155" s="66">
        <v>1</v>
      </c>
      <c r="M155" s="66">
        <v>0</v>
      </c>
      <c r="N155" s="66">
        <v>0</v>
      </c>
      <c r="O155" s="66">
        <v>1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f t="shared" si="12"/>
        <v>2</v>
      </c>
    </row>
    <row r="156" spans="1:25" s="143" customFormat="1" ht="31.5">
      <c r="A156" s="67">
        <v>21</v>
      </c>
      <c r="B156" s="177" t="s">
        <v>420</v>
      </c>
      <c r="C156" s="178">
        <v>29</v>
      </c>
      <c r="D156" s="115" t="s">
        <v>164</v>
      </c>
      <c r="E156" s="180"/>
      <c r="F156" s="178">
        <v>268</v>
      </c>
      <c r="G156" s="66">
        <v>9</v>
      </c>
      <c r="H156" s="66">
        <v>9</v>
      </c>
      <c r="I156" s="75">
        <f t="shared" si="11"/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f t="shared" si="12"/>
        <v>0</v>
      </c>
    </row>
    <row r="157" spans="1:25" s="143" customFormat="1" ht="31.5">
      <c r="A157" s="67">
        <v>22</v>
      </c>
      <c r="B157" s="177" t="s">
        <v>421</v>
      </c>
      <c r="C157" s="178">
        <v>24</v>
      </c>
      <c r="D157" s="115" t="s">
        <v>203</v>
      </c>
      <c r="E157" s="181"/>
      <c r="F157" s="178">
        <v>207</v>
      </c>
      <c r="G157" s="66">
        <v>7</v>
      </c>
      <c r="H157" s="66">
        <v>7</v>
      </c>
      <c r="I157" s="75">
        <f t="shared" si="11"/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f t="shared" si="12"/>
        <v>0</v>
      </c>
    </row>
    <row r="158" spans="1:25" s="152" customFormat="1" ht="18.75">
      <c r="A158" s="182" t="s">
        <v>422</v>
      </c>
      <c r="B158" s="183"/>
      <c r="C158" s="183"/>
      <c r="D158" s="183"/>
      <c r="E158" s="183"/>
      <c r="F158" s="184"/>
      <c r="G158" s="138">
        <f>SUM(G136:G157)</f>
        <v>170</v>
      </c>
      <c r="H158" s="138">
        <f>SUM(H136:H157)</f>
        <v>149</v>
      </c>
      <c r="I158" s="75">
        <f t="shared" si="11"/>
        <v>19</v>
      </c>
      <c r="J158" s="138">
        <f aca="true" t="shared" si="13" ref="J158:X158">J157+J156+J155+J154+J153+J152+J151+J150+J149+J148+J147+J146+J145+J144+J143+J142+J141+J140+J139+J138+J137+J136</f>
        <v>4</v>
      </c>
      <c r="K158" s="138">
        <f t="shared" si="13"/>
        <v>0</v>
      </c>
      <c r="L158" s="138">
        <f t="shared" si="13"/>
        <v>4</v>
      </c>
      <c r="M158" s="138">
        <f t="shared" si="13"/>
        <v>4</v>
      </c>
      <c r="N158" s="138">
        <f t="shared" si="13"/>
        <v>0</v>
      </c>
      <c r="O158" s="138">
        <f t="shared" si="13"/>
        <v>3</v>
      </c>
      <c r="P158" s="138">
        <f t="shared" si="13"/>
        <v>2</v>
      </c>
      <c r="Q158" s="138">
        <f t="shared" si="13"/>
        <v>0</v>
      </c>
      <c r="R158" s="138">
        <f t="shared" si="13"/>
        <v>1</v>
      </c>
      <c r="S158" s="138">
        <f t="shared" si="13"/>
        <v>0</v>
      </c>
      <c r="T158" s="138">
        <f t="shared" si="13"/>
        <v>0</v>
      </c>
      <c r="U158" s="138">
        <f t="shared" si="13"/>
        <v>1</v>
      </c>
      <c r="V158" s="138">
        <f t="shared" si="13"/>
        <v>0</v>
      </c>
      <c r="W158" s="138">
        <f t="shared" si="13"/>
        <v>0</v>
      </c>
      <c r="X158" s="138">
        <f t="shared" si="13"/>
        <v>0</v>
      </c>
      <c r="Y158" s="75">
        <f t="shared" si="12"/>
        <v>19</v>
      </c>
    </row>
    <row r="159" spans="1:25" s="143" customFormat="1" ht="47.25">
      <c r="A159" s="67">
        <v>1</v>
      </c>
      <c r="B159" s="68" t="s">
        <v>423</v>
      </c>
      <c r="C159" s="115">
        <v>32</v>
      </c>
      <c r="D159" s="115" t="s">
        <v>164</v>
      </c>
      <c r="E159" s="106" t="s">
        <v>243</v>
      </c>
      <c r="F159" s="67">
        <v>241</v>
      </c>
      <c r="G159" s="185">
        <v>9</v>
      </c>
      <c r="H159" s="185">
        <v>8</v>
      </c>
      <c r="I159" s="75">
        <f t="shared" si="11"/>
        <v>1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1</v>
      </c>
      <c r="V159" s="66">
        <v>0</v>
      </c>
      <c r="W159" s="66">
        <v>0</v>
      </c>
      <c r="X159" s="66">
        <v>0</v>
      </c>
      <c r="Y159" s="66">
        <f t="shared" si="12"/>
        <v>1</v>
      </c>
    </row>
    <row r="160" spans="1:25" s="143" customFormat="1" ht="31.5">
      <c r="A160" s="67">
        <v>2</v>
      </c>
      <c r="B160" s="68" t="s">
        <v>424</v>
      </c>
      <c r="C160" s="115">
        <v>36</v>
      </c>
      <c r="D160" s="115" t="s">
        <v>164</v>
      </c>
      <c r="E160" s="108"/>
      <c r="F160" s="67">
        <v>170</v>
      </c>
      <c r="G160" s="185">
        <v>7</v>
      </c>
      <c r="H160" s="185">
        <v>7</v>
      </c>
      <c r="I160" s="75">
        <f t="shared" si="11"/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f t="shared" si="12"/>
        <v>0</v>
      </c>
    </row>
    <row r="161" spans="1:25" s="143" customFormat="1" ht="47.25">
      <c r="A161" s="67">
        <v>3</v>
      </c>
      <c r="B161" s="68" t="s">
        <v>425</v>
      </c>
      <c r="C161" s="115">
        <v>39</v>
      </c>
      <c r="D161" s="115" t="s">
        <v>164</v>
      </c>
      <c r="E161" s="108"/>
      <c r="F161" s="67">
        <v>249</v>
      </c>
      <c r="G161" s="185">
        <v>8</v>
      </c>
      <c r="H161" s="185">
        <v>8</v>
      </c>
      <c r="I161" s="75">
        <f t="shared" si="11"/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f t="shared" si="12"/>
        <v>0</v>
      </c>
    </row>
    <row r="162" spans="1:25" s="143" customFormat="1" ht="47.25">
      <c r="A162" s="67">
        <v>4</v>
      </c>
      <c r="B162" s="68" t="s">
        <v>426</v>
      </c>
      <c r="C162" s="115">
        <v>38</v>
      </c>
      <c r="D162" s="115" t="s">
        <v>164</v>
      </c>
      <c r="E162" s="108"/>
      <c r="F162" s="67">
        <v>310</v>
      </c>
      <c r="G162" s="185">
        <v>8</v>
      </c>
      <c r="H162" s="185">
        <v>8</v>
      </c>
      <c r="I162" s="75">
        <f t="shared" si="11"/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f t="shared" si="12"/>
        <v>0</v>
      </c>
    </row>
    <row r="163" spans="1:25" s="143" customFormat="1" ht="47.25">
      <c r="A163" s="67">
        <v>5</v>
      </c>
      <c r="B163" s="68" t="s">
        <v>427</v>
      </c>
      <c r="C163" s="115">
        <v>39</v>
      </c>
      <c r="D163" s="115" t="s">
        <v>164</v>
      </c>
      <c r="E163" s="108"/>
      <c r="F163" s="67">
        <v>356</v>
      </c>
      <c r="G163" s="185">
        <v>10</v>
      </c>
      <c r="H163" s="185">
        <v>10</v>
      </c>
      <c r="I163" s="75">
        <f t="shared" si="11"/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f t="shared" si="12"/>
        <v>0</v>
      </c>
    </row>
    <row r="164" spans="1:25" s="143" customFormat="1" ht="31.5">
      <c r="A164" s="67">
        <v>6</v>
      </c>
      <c r="B164" s="68" t="s">
        <v>428</v>
      </c>
      <c r="C164" s="115">
        <v>29</v>
      </c>
      <c r="D164" s="115" t="s">
        <v>164</v>
      </c>
      <c r="E164" s="108"/>
      <c r="F164" s="67">
        <v>180</v>
      </c>
      <c r="G164" s="185">
        <v>7</v>
      </c>
      <c r="H164" s="185">
        <v>7</v>
      </c>
      <c r="I164" s="75">
        <f t="shared" si="11"/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f t="shared" si="12"/>
        <v>0</v>
      </c>
    </row>
    <row r="165" spans="1:25" s="143" customFormat="1" ht="47.25">
      <c r="A165" s="67">
        <v>7</v>
      </c>
      <c r="B165" s="68" t="s">
        <v>429</v>
      </c>
      <c r="C165" s="115">
        <v>38</v>
      </c>
      <c r="D165" s="115" t="s">
        <v>164</v>
      </c>
      <c r="E165" s="108"/>
      <c r="F165" s="67">
        <v>310</v>
      </c>
      <c r="G165" s="185">
        <v>7</v>
      </c>
      <c r="H165" s="185">
        <v>7</v>
      </c>
      <c r="I165" s="75">
        <f t="shared" si="11"/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f t="shared" si="12"/>
        <v>0</v>
      </c>
    </row>
    <row r="166" spans="1:25" s="143" customFormat="1" ht="31.5">
      <c r="A166" s="67">
        <v>8</v>
      </c>
      <c r="B166" s="68" t="s">
        <v>430</v>
      </c>
      <c r="C166" s="115">
        <v>30</v>
      </c>
      <c r="D166" s="115" t="s">
        <v>164</v>
      </c>
      <c r="E166" s="108"/>
      <c r="F166" s="67">
        <v>294</v>
      </c>
      <c r="G166" s="185">
        <v>8</v>
      </c>
      <c r="H166" s="185">
        <v>8</v>
      </c>
      <c r="I166" s="75">
        <f t="shared" si="11"/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0</v>
      </c>
      <c r="Y166" s="66">
        <f t="shared" si="12"/>
        <v>0</v>
      </c>
    </row>
    <row r="167" spans="1:25" s="143" customFormat="1" ht="63">
      <c r="A167" s="67">
        <v>9</v>
      </c>
      <c r="B167" s="68" t="s">
        <v>431</v>
      </c>
      <c r="C167" s="115">
        <v>36</v>
      </c>
      <c r="D167" s="115" t="s">
        <v>164</v>
      </c>
      <c r="E167" s="108"/>
      <c r="F167" s="67">
        <v>466</v>
      </c>
      <c r="G167" s="185">
        <v>10</v>
      </c>
      <c r="H167" s="185">
        <v>10</v>
      </c>
      <c r="I167" s="75">
        <f t="shared" si="11"/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f t="shared" si="12"/>
        <v>0</v>
      </c>
    </row>
    <row r="168" spans="1:25" s="143" customFormat="1" ht="47.25">
      <c r="A168" s="67">
        <v>10</v>
      </c>
      <c r="B168" s="68" t="s">
        <v>432</v>
      </c>
      <c r="C168" s="115">
        <v>38</v>
      </c>
      <c r="D168" s="115" t="s">
        <v>164</v>
      </c>
      <c r="E168" s="108"/>
      <c r="F168" s="67">
        <v>133</v>
      </c>
      <c r="G168" s="185">
        <v>7</v>
      </c>
      <c r="H168" s="185">
        <v>7</v>
      </c>
      <c r="I168" s="75">
        <f t="shared" si="11"/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f t="shared" si="12"/>
        <v>0</v>
      </c>
    </row>
    <row r="169" spans="1:25" s="143" customFormat="1" ht="31.5">
      <c r="A169" s="67">
        <v>11</v>
      </c>
      <c r="B169" s="68" t="s">
        <v>433</v>
      </c>
      <c r="C169" s="115">
        <v>32</v>
      </c>
      <c r="D169" s="115" t="s">
        <v>164</v>
      </c>
      <c r="E169" s="108"/>
      <c r="F169" s="67">
        <v>225</v>
      </c>
      <c r="G169" s="185">
        <v>7</v>
      </c>
      <c r="H169" s="185">
        <v>7</v>
      </c>
      <c r="I169" s="75">
        <f t="shared" si="11"/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f t="shared" si="12"/>
        <v>0</v>
      </c>
    </row>
    <row r="170" spans="1:25" s="143" customFormat="1" ht="47.25">
      <c r="A170" s="67">
        <v>12</v>
      </c>
      <c r="B170" s="68" t="s">
        <v>434</v>
      </c>
      <c r="C170" s="115">
        <v>32</v>
      </c>
      <c r="D170" s="115" t="s">
        <v>164</v>
      </c>
      <c r="E170" s="108"/>
      <c r="F170" s="67">
        <v>280</v>
      </c>
      <c r="G170" s="185">
        <v>7</v>
      </c>
      <c r="H170" s="185">
        <v>6</v>
      </c>
      <c r="I170" s="75">
        <f t="shared" si="11"/>
        <v>1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1</v>
      </c>
      <c r="V170" s="66">
        <v>0</v>
      </c>
      <c r="W170" s="66">
        <v>0</v>
      </c>
      <c r="X170" s="66">
        <v>0</v>
      </c>
      <c r="Y170" s="66">
        <f t="shared" si="12"/>
        <v>1</v>
      </c>
    </row>
    <row r="171" spans="1:25" s="143" customFormat="1" ht="47.25">
      <c r="A171" s="67">
        <v>13</v>
      </c>
      <c r="B171" s="68" t="s">
        <v>435</v>
      </c>
      <c r="C171" s="115">
        <v>17</v>
      </c>
      <c r="D171" s="115" t="s">
        <v>200</v>
      </c>
      <c r="E171" s="108"/>
      <c r="F171" s="67">
        <v>196</v>
      </c>
      <c r="G171" s="185">
        <v>7</v>
      </c>
      <c r="H171" s="185">
        <v>6</v>
      </c>
      <c r="I171" s="75">
        <f t="shared" si="11"/>
        <v>1</v>
      </c>
      <c r="J171" s="66">
        <v>0</v>
      </c>
      <c r="K171" s="66">
        <v>0</v>
      </c>
      <c r="L171" s="66">
        <v>0</v>
      </c>
      <c r="M171" s="66">
        <v>1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f t="shared" si="12"/>
        <v>1</v>
      </c>
    </row>
    <row r="172" spans="1:25" s="143" customFormat="1" ht="47.25">
      <c r="A172" s="67">
        <v>14</v>
      </c>
      <c r="B172" s="68" t="s">
        <v>436</v>
      </c>
      <c r="C172" s="115">
        <v>32</v>
      </c>
      <c r="D172" s="115" t="s">
        <v>164</v>
      </c>
      <c r="E172" s="108"/>
      <c r="F172" s="67">
        <v>219</v>
      </c>
      <c r="G172" s="185">
        <v>7</v>
      </c>
      <c r="H172" s="185">
        <v>6</v>
      </c>
      <c r="I172" s="75">
        <f t="shared" si="11"/>
        <v>1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1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f t="shared" si="12"/>
        <v>1</v>
      </c>
    </row>
    <row r="173" spans="1:25" s="143" customFormat="1" ht="47.25">
      <c r="A173" s="67">
        <v>15</v>
      </c>
      <c r="B173" s="68" t="s">
        <v>437</v>
      </c>
      <c r="C173" s="115">
        <v>36</v>
      </c>
      <c r="D173" s="115" t="s">
        <v>164</v>
      </c>
      <c r="E173" s="108"/>
      <c r="F173" s="67">
        <v>124</v>
      </c>
      <c r="G173" s="185">
        <v>7</v>
      </c>
      <c r="H173" s="185">
        <v>7</v>
      </c>
      <c r="I173" s="75">
        <f t="shared" si="11"/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f t="shared" si="12"/>
        <v>0</v>
      </c>
    </row>
    <row r="174" spans="1:25" s="143" customFormat="1" ht="47.25">
      <c r="A174" s="67">
        <v>16</v>
      </c>
      <c r="B174" s="68" t="s">
        <v>438</v>
      </c>
      <c r="C174" s="115">
        <v>35</v>
      </c>
      <c r="D174" s="115" t="s">
        <v>164</v>
      </c>
      <c r="E174" s="108"/>
      <c r="F174" s="67">
        <v>289</v>
      </c>
      <c r="G174" s="185">
        <v>11</v>
      </c>
      <c r="H174" s="185">
        <v>10</v>
      </c>
      <c r="I174" s="75">
        <f t="shared" si="11"/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f t="shared" si="12"/>
        <v>0</v>
      </c>
    </row>
    <row r="175" spans="1:25" s="143" customFormat="1" ht="47.25">
      <c r="A175" s="67">
        <v>17</v>
      </c>
      <c r="B175" s="68" t="s">
        <v>439</v>
      </c>
      <c r="C175" s="115">
        <v>40</v>
      </c>
      <c r="D175" s="115" t="s">
        <v>164</v>
      </c>
      <c r="E175" s="108"/>
      <c r="F175" s="67">
        <v>122</v>
      </c>
      <c r="G175" s="185">
        <v>7</v>
      </c>
      <c r="H175" s="185">
        <v>7</v>
      </c>
      <c r="I175" s="75">
        <f t="shared" si="11"/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f t="shared" si="12"/>
        <v>0</v>
      </c>
    </row>
    <row r="176" spans="1:25" s="143" customFormat="1" ht="47.25">
      <c r="A176" s="67">
        <v>18</v>
      </c>
      <c r="B176" s="68" t="s">
        <v>440</v>
      </c>
      <c r="C176" s="115">
        <v>18</v>
      </c>
      <c r="D176" s="115" t="s">
        <v>200</v>
      </c>
      <c r="E176" s="108"/>
      <c r="F176" s="67">
        <v>125</v>
      </c>
      <c r="G176" s="185">
        <v>7</v>
      </c>
      <c r="H176" s="185">
        <v>6</v>
      </c>
      <c r="I176" s="75">
        <f t="shared" si="11"/>
        <v>1</v>
      </c>
      <c r="J176" s="66">
        <v>0</v>
      </c>
      <c r="K176" s="66">
        <v>0</v>
      </c>
      <c r="L176" s="66">
        <v>0</v>
      </c>
      <c r="M176" s="66">
        <v>1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f t="shared" si="12"/>
        <v>1</v>
      </c>
    </row>
    <row r="177" spans="1:25" s="143" customFormat="1" ht="47.25">
      <c r="A177" s="67">
        <v>19</v>
      </c>
      <c r="B177" s="68" t="s">
        <v>441</v>
      </c>
      <c r="C177" s="115">
        <v>41</v>
      </c>
      <c r="D177" s="115" t="s">
        <v>164</v>
      </c>
      <c r="E177" s="108"/>
      <c r="F177" s="67">
        <v>290</v>
      </c>
      <c r="G177" s="185">
        <v>7</v>
      </c>
      <c r="H177" s="185">
        <v>7</v>
      </c>
      <c r="I177" s="75">
        <f t="shared" si="11"/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f t="shared" si="12"/>
        <v>0</v>
      </c>
    </row>
    <row r="178" spans="1:25" s="143" customFormat="1" ht="47.25">
      <c r="A178" s="67">
        <v>20</v>
      </c>
      <c r="B178" s="68" t="s">
        <v>442</v>
      </c>
      <c r="C178" s="115">
        <v>29</v>
      </c>
      <c r="D178" s="115" t="s">
        <v>164</v>
      </c>
      <c r="E178" s="108"/>
      <c r="F178" s="67">
        <v>305</v>
      </c>
      <c r="G178" s="185">
        <v>7</v>
      </c>
      <c r="H178" s="185">
        <v>6</v>
      </c>
      <c r="I178" s="75">
        <f t="shared" si="11"/>
        <v>1</v>
      </c>
      <c r="J178" s="66">
        <v>1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f t="shared" si="12"/>
        <v>1</v>
      </c>
    </row>
    <row r="179" spans="1:25" s="143" customFormat="1" ht="31.5">
      <c r="A179" s="67">
        <v>21</v>
      </c>
      <c r="B179" s="68" t="s">
        <v>443</v>
      </c>
      <c r="C179" s="115">
        <v>30</v>
      </c>
      <c r="D179" s="115" t="s">
        <v>164</v>
      </c>
      <c r="E179" s="108"/>
      <c r="F179" s="67">
        <v>310</v>
      </c>
      <c r="G179" s="185">
        <v>7</v>
      </c>
      <c r="H179" s="185">
        <v>7</v>
      </c>
      <c r="I179" s="75">
        <f t="shared" si="11"/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f t="shared" si="12"/>
        <v>0</v>
      </c>
    </row>
    <row r="180" spans="1:25" s="143" customFormat="1" ht="47.25">
      <c r="A180" s="67">
        <v>22</v>
      </c>
      <c r="B180" s="68" t="s">
        <v>444</v>
      </c>
      <c r="C180" s="115">
        <v>23</v>
      </c>
      <c r="D180" s="115" t="s">
        <v>203</v>
      </c>
      <c r="E180" s="108"/>
      <c r="F180" s="67">
        <v>74</v>
      </c>
      <c r="G180" s="185">
        <v>7</v>
      </c>
      <c r="H180" s="185">
        <v>7</v>
      </c>
      <c r="I180" s="75">
        <f t="shared" si="11"/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f t="shared" si="12"/>
        <v>0</v>
      </c>
    </row>
    <row r="181" spans="1:25" s="143" customFormat="1" ht="47.25">
      <c r="A181" s="67">
        <v>23</v>
      </c>
      <c r="B181" s="68" t="s">
        <v>445</v>
      </c>
      <c r="C181" s="115">
        <v>24</v>
      </c>
      <c r="D181" s="115" t="s">
        <v>203</v>
      </c>
      <c r="E181" s="108"/>
      <c r="F181" s="67">
        <v>61</v>
      </c>
      <c r="G181" s="185">
        <v>7</v>
      </c>
      <c r="H181" s="185">
        <v>7</v>
      </c>
      <c r="I181" s="75">
        <f t="shared" si="11"/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f t="shared" si="12"/>
        <v>0</v>
      </c>
    </row>
    <row r="182" spans="1:25" s="143" customFormat="1" ht="31.5">
      <c r="A182" s="67">
        <v>24</v>
      </c>
      <c r="B182" s="68" t="s">
        <v>446</v>
      </c>
      <c r="C182" s="115">
        <v>35</v>
      </c>
      <c r="D182" s="115" t="s">
        <v>164</v>
      </c>
      <c r="E182" s="108"/>
      <c r="F182" s="67">
        <v>93</v>
      </c>
      <c r="G182" s="185">
        <v>7</v>
      </c>
      <c r="H182" s="185">
        <v>7</v>
      </c>
      <c r="I182" s="75">
        <f t="shared" si="11"/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f t="shared" si="12"/>
        <v>0</v>
      </c>
    </row>
    <row r="183" spans="1:25" s="143" customFormat="1" ht="47.25">
      <c r="A183" s="67">
        <v>25</v>
      </c>
      <c r="B183" s="68" t="s">
        <v>447</v>
      </c>
      <c r="C183" s="115">
        <v>40</v>
      </c>
      <c r="D183" s="115" t="s">
        <v>164</v>
      </c>
      <c r="E183" s="108"/>
      <c r="F183" s="67">
        <v>69</v>
      </c>
      <c r="G183" s="185">
        <v>7</v>
      </c>
      <c r="H183" s="185">
        <v>7</v>
      </c>
      <c r="I183" s="75">
        <f t="shared" si="11"/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  <c r="V183" s="66">
        <v>0</v>
      </c>
      <c r="W183" s="66">
        <v>0</v>
      </c>
      <c r="X183" s="66">
        <v>0</v>
      </c>
      <c r="Y183" s="66">
        <f t="shared" si="12"/>
        <v>0</v>
      </c>
    </row>
    <row r="184" spans="1:25" s="143" customFormat="1" ht="47.25">
      <c r="A184" s="67">
        <v>26</v>
      </c>
      <c r="B184" s="68" t="s">
        <v>448</v>
      </c>
      <c r="C184" s="115">
        <v>41</v>
      </c>
      <c r="D184" s="115" t="s">
        <v>164</v>
      </c>
      <c r="E184" s="108"/>
      <c r="F184" s="67">
        <v>122</v>
      </c>
      <c r="G184" s="185">
        <v>7</v>
      </c>
      <c r="H184" s="185">
        <v>6</v>
      </c>
      <c r="I184" s="75">
        <f t="shared" si="11"/>
        <v>1</v>
      </c>
      <c r="J184" s="66">
        <v>0</v>
      </c>
      <c r="K184" s="66">
        <v>0</v>
      </c>
      <c r="L184" s="66">
        <v>1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  <c r="V184" s="66">
        <v>0</v>
      </c>
      <c r="W184" s="66">
        <v>0</v>
      </c>
      <c r="X184" s="66">
        <v>0</v>
      </c>
      <c r="Y184" s="66">
        <f t="shared" si="12"/>
        <v>1</v>
      </c>
    </row>
    <row r="185" spans="1:25" s="143" customFormat="1" ht="47.25">
      <c r="A185" s="67">
        <v>27</v>
      </c>
      <c r="B185" s="68" t="s">
        <v>449</v>
      </c>
      <c r="C185" s="115">
        <v>31</v>
      </c>
      <c r="D185" s="115" t="s">
        <v>164</v>
      </c>
      <c r="E185" s="108"/>
      <c r="F185" s="67">
        <v>77</v>
      </c>
      <c r="G185" s="185">
        <v>7</v>
      </c>
      <c r="H185" s="185">
        <v>7</v>
      </c>
      <c r="I185" s="75">
        <f t="shared" si="11"/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v>0</v>
      </c>
      <c r="W185" s="66">
        <v>0</v>
      </c>
      <c r="X185" s="66">
        <v>0</v>
      </c>
      <c r="Y185" s="66">
        <f t="shared" si="12"/>
        <v>0</v>
      </c>
    </row>
    <row r="186" spans="1:25" s="143" customFormat="1" ht="47.25">
      <c r="A186" s="67">
        <v>28</v>
      </c>
      <c r="B186" s="68" t="s">
        <v>450</v>
      </c>
      <c r="C186" s="115">
        <v>36</v>
      </c>
      <c r="D186" s="115" t="s">
        <v>164</v>
      </c>
      <c r="E186" s="108"/>
      <c r="F186" s="67">
        <v>170</v>
      </c>
      <c r="G186" s="185">
        <v>7</v>
      </c>
      <c r="H186" s="185">
        <v>7</v>
      </c>
      <c r="I186" s="75">
        <f t="shared" si="11"/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f t="shared" si="12"/>
        <v>0</v>
      </c>
    </row>
    <row r="187" spans="1:25" s="143" customFormat="1" ht="47.25">
      <c r="A187" s="67">
        <v>29</v>
      </c>
      <c r="B187" s="68" t="s">
        <v>451</v>
      </c>
      <c r="C187" s="115">
        <v>34</v>
      </c>
      <c r="D187" s="115" t="s">
        <v>164</v>
      </c>
      <c r="E187" s="108"/>
      <c r="F187" s="67">
        <v>153</v>
      </c>
      <c r="G187" s="185">
        <v>7</v>
      </c>
      <c r="H187" s="185">
        <v>6</v>
      </c>
      <c r="I187" s="75">
        <f t="shared" si="11"/>
        <v>1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1</v>
      </c>
      <c r="U187" s="66">
        <v>0</v>
      </c>
      <c r="V187" s="66">
        <v>0</v>
      </c>
      <c r="W187" s="66">
        <v>0</v>
      </c>
      <c r="X187" s="66">
        <v>0</v>
      </c>
      <c r="Y187" s="66">
        <f t="shared" si="12"/>
        <v>1</v>
      </c>
    </row>
    <row r="188" spans="1:25" s="143" customFormat="1" ht="47.25">
      <c r="A188" s="67">
        <v>30</v>
      </c>
      <c r="B188" s="68" t="s">
        <v>452</v>
      </c>
      <c r="C188" s="115">
        <v>28</v>
      </c>
      <c r="D188" s="115" t="s">
        <v>203</v>
      </c>
      <c r="E188" s="108"/>
      <c r="F188" s="67">
        <v>34</v>
      </c>
      <c r="G188" s="185">
        <v>7</v>
      </c>
      <c r="H188" s="185">
        <v>7</v>
      </c>
      <c r="I188" s="75">
        <f t="shared" si="11"/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6">
        <f t="shared" si="12"/>
        <v>0</v>
      </c>
    </row>
    <row r="189" spans="1:25" s="143" customFormat="1" ht="47.25">
      <c r="A189" s="67">
        <v>31</v>
      </c>
      <c r="B189" s="68" t="s">
        <v>453</v>
      </c>
      <c r="C189" s="115">
        <v>34</v>
      </c>
      <c r="D189" s="115" t="s">
        <v>164</v>
      </c>
      <c r="E189" s="108"/>
      <c r="F189" s="67">
        <v>65</v>
      </c>
      <c r="G189" s="185">
        <v>7</v>
      </c>
      <c r="H189" s="185">
        <v>7</v>
      </c>
      <c r="I189" s="75">
        <f t="shared" si="11"/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6">
        <v>0</v>
      </c>
      <c r="V189" s="66">
        <v>0</v>
      </c>
      <c r="W189" s="66">
        <v>0</v>
      </c>
      <c r="X189" s="66">
        <v>0</v>
      </c>
      <c r="Y189" s="66">
        <f t="shared" si="12"/>
        <v>0</v>
      </c>
    </row>
    <row r="190" spans="1:25" s="143" customFormat="1" ht="47.25">
      <c r="A190" s="67">
        <v>32</v>
      </c>
      <c r="B190" s="68" t="s">
        <v>454</v>
      </c>
      <c r="C190" s="115">
        <v>36</v>
      </c>
      <c r="D190" s="115" t="s">
        <v>164</v>
      </c>
      <c r="E190" s="108"/>
      <c r="F190" s="67">
        <v>79</v>
      </c>
      <c r="G190" s="185">
        <v>7</v>
      </c>
      <c r="H190" s="185">
        <v>7</v>
      </c>
      <c r="I190" s="75">
        <f t="shared" si="11"/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66">
        <v>0</v>
      </c>
      <c r="X190" s="66">
        <v>0</v>
      </c>
      <c r="Y190" s="66">
        <f t="shared" si="12"/>
        <v>0</v>
      </c>
    </row>
    <row r="191" spans="1:25" s="143" customFormat="1" ht="47.25">
      <c r="A191" s="67">
        <v>33</v>
      </c>
      <c r="B191" s="68" t="s">
        <v>455</v>
      </c>
      <c r="C191" s="115">
        <v>24</v>
      </c>
      <c r="D191" s="115" t="s">
        <v>203</v>
      </c>
      <c r="E191" s="109"/>
      <c r="F191" s="67">
        <v>122</v>
      </c>
      <c r="G191" s="185">
        <v>7</v>
      </c>
      <c r="H191" s="185">
        <v>7</v>
      </c>
      <c r="I191" s="75">
        <f t="shared" si="11"/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f t="shared" si="12"/>
        <v>0</v>
      </c>
    </row>
    <row r="192" spans="1:25" s="152" customFormat="1" ht="15.75">
      <c r="A192" s="148" t="s">
        <v>196</v>
      </c>
      <c r="B192" s="149"/>
      <c r="C192" s="149"/>
      <c r="D192" s="169"/>
      <c r="E192" s="151"/>
      <c r="F192" s="151">
        <f>SUM(F159:F191)</f>
        <v>6313</v>
      </c>
      <c r="G192" s="75">
        <f>SUM(G159:G191)</f>
        <v>246</v>
      </c>
      <c r="H192" s="75">
        <f>SUM(H159:H191)</f>
        <v>237</v>
      </c>
      <c r="I192" s="75">
        <f t="shared" si="11"/>
        <v>8</v>
      </c>
      <c r="J192" s="75">
        <f aca="true" t="shared" si="14" ref="J192:X192">SUM(J159:J191)</f>
        <v>1</v>
      </c>
      <c r="K192" s="75">
        <f t="shared" si="14"/>
        <v>0</v>
      </c>
      <c r="L192" s="75">
        <f t="shared" si="14"/>
        <v>1</v>
      </c>
      <c r="M192" s="75">
        <f t="shared" si="14"/>
        <v>2</v>
      </c>
      <c r="N192" s="75">
        <f t="shared" si="14"/>
        <v>0</v>
      </c>
      <c r="O192" s="75">
        <f t="shared" si="14"/>
        <v>1</v>
      </c>
      <c r="P192" s="75">
        <f t="shared" si="14"/>
        <v>0</v>
      </c>
      <c r="Q192" s="75">
        <f t="shared" si="14"/>
        <v>0</v>
      </c>
      <c r="R192" s="75">
        <f t="shared" si="14"/>
        <v>0</v>
      </c>
      <c r="S192" s="75">
        <f t="shared" si="14"/>
        <v>0</v>
      </c>
      <c r="T192" s="75">
        <f t="shared" si="14"/>
        <v>1</v>
      </c>
      <c r="U192" s="75">
        <f t="shared" si="14"/>
        <v>2</v>
      </c>
      <c r="V192" s="75">
        <f t="shared" si="14"/>
        <v>0</v>
      </c>
      <c r="W192" s="75">
        <f t="shared" si="14"/>
        <v>0</v>
      </c>
      <c r="X192" s="75">
        <f t="shared" si="14"/>
        <v>0</v>
      </c>
      <c r="Y192" s="75">
        <f t="shared" si="12"/>
        <v>8</v>
      </c>
    </row>
    <row r="193" spans="1:25" s="143" customFormat="1" ht="31.5">
      <c r="A193" s="67">
        <v>1</v>
      </c>
      <c r="B193" s="65" t="s">
        <v>456</v>
      </c>
      <c r="C193" s="67">
        <v>49</v>
      </c>
      <c r="D193" s="115" t="s">
        <v>163</v>
      </c>
      <c r="E193" s="106" t="s">
        <v>457</v>
      </c>
      <c r="F193" s="67">
        <v>251</v>
      </c>
      <c r="G193" s="66">
        <v>10</v>
      </c>
      <c r="H193" s="66">
        <v>8</v>
      </c>
      <c r="I193" s="75">
        <f t="shared" si="11"/>
        <v>2</v>
      </c>
      <c r="J193" s="66">
        <v>0</v>
      </c>
      <c r="K193" s="66">
        <v>0</v>
      </c>
      <c r="L193" s="66">
        <v>1</v>
      </c>
      <c r="M193" s="66">
        <v>1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66">
        <f t="shared" si="12"/>
        <v>2</v>
      </c>
    </row>
    <row r="194" spans="1:25" s="143" customFormat="1" ht="31.5">
      <c r="A194" s="67">
        <v>2</v>
      </c>
      <c r="B194" s="65" t="s">
        <v>458</v>
      </c>
      <c r="C194" s="67">
        <v>35</v>
      </c>
      <c r="D194" s="115" t="s">
        <v>164</v>
      </c>
      <c r="E194" s="108"/>
      <c r="F194" s="67">
        <v>257</v>
      </c>
      <c r="G194" s="66">
        <v>8</v>
      </c>
      <c r="H194" s="66">
        <v>8</v>
      </c>
      <c r="I194" s="75">
        <f t="shared" si="11"/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f t="shared" si="12"/>
        <v>0</v>
      </c>
    </row>
    <row r="195" spans="1:25" s="143" customFormat="1" ht="31.5">
      <c r="A195" s="67">
        <v>3</v>
      </c>
      <c r="B195" s="65" t="s">
        <v>459</v>
      </c>
      <c r="C195" s="67">
        <v>35</v>
      </c>
      <c r="D195" s="115" t="s">
        <v>164</v>
      </c>
      <c r="E195" s="108"/>
      <c r="F195" s="67">
        <v>306</v>
      </c>
      <c r="G195" s="66">
        <v>8</v>
      </c>
      <c r="H195" s="66">
        <v>8</v>
      </c>
      <c r="I195" s="75">
        <f t="shared" si="11"/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0</v>
      </c>
      <c r="Y195" s="66">
        <f t="shared" si="12"/>
        <v>0</v>
      </c>
    </row>
    <row r="196" spans="1:25" s="143" customFormat="1" ht="47.25">
      <c r="A196" s="67">
        <v>4</v>
      </c>
      <c r="B196" s="65" t="s">
        <v>460</v>
      </c>
      <c r="C196" s="67">
        <v>33</v>
      </c>
      <c r="D196" s="115" t="s">
        <v>164</v>
      </c>
      <c r="E196" s="108"/>
      <c r="F196" s="67">
        <v>381</v>
      </c>
      <c r="G196" s="66">
        <v>10</v>
      </c>
      <c r="H196" s="66">
        <v>9</v>
      </c>
      <c r="I196" s="75">
        <f t="shared" si="11"/>
        <v>1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1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0</v>
      </c>
      <c r="Y196" s="66">
        <f t="shared" si="12"/>
        <v>1</v>
      </c>
    </row>
    <row r="197" spans="1:25" s="143" customFormat="1" ht="31.5">
      <c r="A197" s="67">
        <v>5</v>
      </c>
      <c r="B197" s="65" t="s">
        <v>461</v>
      </c>
      <c r="C197" s="67">
        <v>29</v>
      </c>
      <c r="D197" s="115" t="s">
        <v>164</v>
      </c>
      <c r="E197" s="108"/>
      <c r="F197" s="67">
        <v>243</v>
      </c>
      <c r="G197" s="66">
        <v>8</v>
      </c>
      <c r="H197" s="66">
        <v>8</v>
      </c>
      <c r="I197" s="75">
        <f t="shared" si="11"/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0</v>
      </c>
      <c r="Y197" s="66">
        <f t="shared" si="12"/>
        <v>0</v>
      </c>
    </row>
    <row r="198" spans="1:25" s="143" customFormat="1" ht="31.5">
      <c r="A198" s="67">
        <v>6</v>
      </c>
      <c r="B198" s="65" t="s">
        <v>462</v>
      </c>
      <c r="C198" s="67">
        <v>52</v>
      </c>
      <c r="D198" s="115" t="s">
        <v>163</v>
      </c>
      <c r="E198" s="108"/>
      <c r="F198" s="67">
        <v>234</v>
      </c>
      <c r="G198" s="66">
        <v>7</v>
      </c>
      <c r="H198" s="66">
        <v>5</v>
      </c>
      <c r="I198" s="75">
        <f t="shared" si="11"/>
        <v>2</v>
      </c>
      <c r="J198" s="66">
        <v>0</v>
      </c>
      <c r="K198" s="66">
        <v>0</v>
      </c>
      <c r="L198" s="66">
        <v>0</v>
      </c>
      <c r="M198" s="66">
        <v>1</v>
      </c>
      <c r="N198" s="66">
        <v>0</v>
      </c>
      <c r="O198" s="66">
        <v>0</v>
      </c>
      <c r="P198" s="66">
        <v>1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0</v>
      </c>
      <c r="Y198" s="66">
        <f t="shared" si="12"/>
        <v>2</v>
      </c>
    </row>
    <row r="199" spans="1:25" s="143" customFormat="1" ht="31.5">
      <c r="A199" s="67">
        <v>7</v>
      </c>
      <c r="B199" s="65" t="s">
        <v>463</v>
      </c>
      <c r="C199" s="67">
        <v>35</v>
      </c>
      <c r="D199" s="115" t="s">
        <v>164</v>
      </c>
      <c r="E199" s="108"/>
      <c r="F199" s="67">
        <v>112</v>
      </c>
      <c r="G199" s="66">
        <v>7</v>
      </c>
      <c r="H199" s="66">
        <v>7</v>
      </c>
      <c r="I199" s="75">
        <f t="shared" si="11"/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6">
        <v>0</v>
      </c>
      <c r="X199" s="66">
        <v>0</v>
      </c>
      <c r="Y199" s="66">
        <f t="shared" si="12"/>
        <v>0</v>
      </c>
    </row>
    <row r="200" spans="1:25" s="143" customFormat="1" ht="31.5">
      <c r="A200" s="67">
        <v>8</v>
      </c>
      <c r="B200" s="65" t="s">
        <v>464</v>
      </c>
      <c r="C200" s="67">
        <v>29</v>
      </c>
      <c r="D200" s="115" t="s">
        <v>164</v>
      </c>
      <c r="E200" s="108"/>
      <c r="F200" s="67">
        <v>105</v>
      </c>
      <c r="G200" s="66">
        <v>7</v>
      </c>
      <c r="H200" s="66">
        <v>6</v>
      </c>
      <c r="I200" s="75">
        <f aca="true" t="shared" si="15" ref="I200:I243">Y200</f>
        <v>1</v>
      </c>
      <c r="J200" s="66">
        <v>0</v>
      </c>
      <c r="K200" s="66">
        <v>0</v>
      </c>
      <c r="L200" s="66">
        <v>0</v>
      </c>
      <c r="M200" s="66">
        <v>1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0</v>
      </c>
      <c r="Y200" s="66">
        <f aca="true" t="shared" si="16" ref="Y200:Y241">SUM(J200:X200)</f>
        <v>1</v>
      </c>
    </row>
    <row r="201" spans="1:25" s="143" customFormat="1" ht="31.5">
      <c r="A201" s="67">
        <v>9</v>
      </c>
      <c r="B201" s="65" t="s">
        <v>465</v>
      </c>
      <c r="C201" s="67">
        <v>21</v>
      </c>
      <c r="D201" s="115" t="s">
        <v>203</v>
      </c>
      <c r="E201" s="109"/>
      <c r="F201" s="67">
        <v>44</v>
      </c>
      <c r="G201" s="66">
        <v>5</v>
      </c>
      <c r="H201" s="66">
        <v>4</v>
      </c>
      <c r="I201" s="75">
        <f t="shared" si="15"/>
        <v>1</v>
      </c>
      <c r="J201" s="66">
        <v>0</v>
      </c>
      <c r="K201" s="66">
        <v>0</v>
      </c>
      <c r="L201" s="66">
        <v>0</v>
      </c>
      <c r="M201" s="66">
        <v>1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0</v>
      </c>
      <c r="Y201" s="66">
        <f t="shared" si="16"/>
        <v>1</v>
      </c>
    </row>
    <row r="202" spans="1:25" s="152" customFormat="1" ht="15.75">
      <c r="A202" s="58" t="s">
        <v>196</v>
      </c>
      <c r="B202" s="58"/>
      <c r="C202" s="58"/>
      <c r="D202" s="58"/>
      <c r="E202" s="58"/>
      <c r="F202" s="73">
        <f aca="true" t="shared" si="17" ref="F202:X202">SUM(F193:F201)</f>
        <v>1933</v>
      </c>
      <c r="G202" s="75">
        <f>SUM(G193:G201)</f>
        <v>70</v>
      </c>
      <c r="H202" s="75">
        <f>SUM(H193:H201)</f>
        <v>63</v>
      </c>
      <c r="I202" s="75">
        <f t="shared" si="15"/>
        <v>7</v>
      </c>
      <c r="J202" s="75">
        <f t="shared" si="17"/>
        <v>0</v>
      </c>
      <c r="K202" s="75">
        <f t="shared" si="17"/>
        <v>0</v>
      </c>
      <c r="L202" s="75">
        <f t="shared" si="17"/>
        <v>1</v>
      </c>
      <c r="M202" s="75">
        <f t="shared" si="17"/>
        <v>4</v>
      </c>
      <c r="N202" s="75">
        <f t="shared" si="17"/>
        <v>0</v>
      </c>
      <c r="O202" s="75">
        <f t="shared" si="17"/>
        <v>1</v>
      </c>
      <c r="P202" s="75">
        <f t="shared" si="17"/>
        <v>1</v>
      </c>
      <c r="Q202" s="75">
        <f t="shared" si="17"/>
        <v>0</v>
      </c>
      <c r="R202" s="75">
        <f t="shared" si="17"/>
        <v>0</v>
      </c>
      <c r="S202" s="75">
        <f t="shared" si="17"/>
        <v>0</v>
      </c>
      <c r="T202" s="75">
        <f t="shared" si="17"/>
        <v>0</v>
      </c>
      <c r="U202" s="75">
        <f t="shared" si="17"/>
        <v>0</v>
      </c>
      <c r="V202" s="75">
        <f t="shared" si="17"/>
        <v>0</v>
      </c>
      <c r="W202" s="75">
        <f t="shared" si="17"/>
        <v>0</v>
      </c>
      <c r="X202" s="75">
        <f t="shared" si="17"/>
        <v>0</v>
      </c>
      <c r="Y202" s="75">
        <f t="shared" si="16"/>
        <v>7</v>
      </c>
    </row>
    <row r="203" spans="1:25" s="143" customFormat="1" ht="31.5">
      <c r="A203" s="93">
        <v>1</v>
      </c>
      <c r="B203" s="72" t="s">
        <v>466</v>
      </c>
      <c r="C203" s="67">
        <v>64</v>
      </c>
      <c r="D203" s="67" t="s">
        <v>253</v>
      </c>
      <c r="E203" s="82" t="s">
        <v>251</v>
      </c>
      <c r="G203" s="66">
        <v>23</v>
      </c>
      <c r="H203" s="66">
        <v>23</v>
      </c>
      <c r="I203" s="75">
        <f t="shared" si="15"/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0</v>
      </c>
      <c r="Y203" s="66">
        <f t="shared" si="16"/>
        <v>0</v>
      </c>
    </row>
    <row r="204" spans="1:25" s="143" customFormat="1" ht="31.5">
      <c r="A204" s="93">
        <v>2</v>
      </c>
      <c r="B204" s="72" t="s">
        <v>467</v>
      </c>
      <c r="C204" s="67">
        <v>56</v>
      </c>
      <c r="D204" s="67" t="s">
        <v>253</v>
      </c>
      <c r="E204" s="86"/>
      <c r="G204" s="66">
        <v>9</v>
      </c>
      <c r="H204" s="66">
        <v>7</v>
      </c>
      <c r="I204" s="75">
        <f t="shared" si="15"/>
        <v>2</v>
      </c>
      <c r="J204" s="66">
        <v>1</v>
      </c>
      <c r="K204" s="66">
        <v>0</v>
      </c>
      <c r="L204" s="66">
        <v>1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f t="shared" si="16"/>
        <v>2</v>
      </c>
    </row>
    <row r="205" spans="1:25" s="143" customFormat="1" ht="31.5">
      <c r="A205" s="93">
        <v>3</v>
      </c>
      <c r="B205" s="72" t="s">
        <v>468</v>
      </c>
      <c r="C205" s="67">
        <v>38</v>
      </c>
      <c r="D205" s="67" t="s">
        <v>257</v>
      </c>
      <c r="E205" s="86"/>
      <c r="G205" s="66">
        <v>11</v>
      </c>
      <c r="H205" s="66">
        <v>11</v>
      </c>
      <c r="I205" s="75">
        <f t="shared" si="15"/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f t="shared" si="16"/>
        <v>0</v>
      </c>
    </row>
    <row r="206" spans="1:25" s="143" customFormat="1" ht="31.5">
      <c r="A206" s="93">
        <v>4</v>
      </c>
      <c r="B206" s="72" t="s">
        <v>469</v>
      </c>
      <c r="C206" s="67">
        <v>36</v>
      </c>
      <c r="D206" s="67" t="s">
        <v>257</v>
      </c>
      <c r="E206" s="86"/>
      <c r="G206" s="66">
        <v>7</v>
      </c>
      <c r="H206" s="66">
        <v>7</v>
      </c>
      <c r="I206" s="75">
        <f t="shared" si="15"/>
        <v>0</v>
      </c>
      <c r="J206" s="66">
        <v>0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f t="shared" si="16"/>
        <v>0</v>
      </c>
    </row>
    <row r="207" spans="1:25" s="143" customFormat="1" ht="31.5">
      <c r="A207" s="93">
        <v>5</v>
      </c>
      <c r="B207" s="72" t="s">
        <v>470</v>
      </c>
      <c r="C207" s="67">
        <v>36</v>
      </c>
      <c r="D207" s="67" t="s">
        <v>257</v>
      </c>
      <c r="E207" s="86"/>
      <c r="G207" s="66">
        <v>7</v>
      </c>
      <c r="H207" s="66">
        <v>5</v>
      </c>
      <c r="I207" s="75">
        <f t="shared" si="15"/>
        <v>2</v>
      </c>
      <c r="J207" s="66">
        <v>1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1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f t="shared" si="16"/>
        <v>2</v>
      </c>
    </row>
    <row r="208" spans="1:25" s="143" customFormat="1" ht="31.5">
      <c r="A208" s="93">
        <v>6</v>
      </c>
      <c r="B208" s="72" t="s">
        <v>471</v>
      </c>
      <c r="C208" s="67">
        <v>39</v>
      </c>
      <c r="D208" s="67" t="s">
        <v>257</v>
      </c>
      <c r="E208" s="86"/>
      <c r="G208" s="66">
        <v>11</v>
      </c>
      <c r="H208" s="66">
        <v>11</v>
      </c>
      <c r="I208" s="75">
        <f t="shared" si="15"/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f t="shared" si="16"/>
        <v>0</v>
      </c>
    </row>
    <row r="209" spans="1:25" s="143" customFormat="1" ht="31.5">
      <c r="A209" s="93">
        <v>7</v>
      </c>
      <c r="B209" s="72" t="s">
        <v>472</v>
      </c>
      <c r="C209" s="67">
        <v>28</v>
      </c>
      <c r="D209" s="67" t="s">
        <v>255</v>
      </c>
      <c r="E209" s="86"/>
      <c r="G209" s="66">
        <v>7</v>
      </c>
      <c r="H209" s="66">
        <v>7</v>
      </c>
      <c r="I209" s="75">
        <f t="shared" si="15"/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0</v>
      </c>
      <c r="Y209" s="66">
        <f t="shared" si="16"/>
        <v>0</v>
      </c>
    </row>
    <row r="210" spans="1:25" s="143" customFormat="1" ht="31.5">
      <c r="A210" s="93">
        <v>8</v>
      </c>
      <c r="B210" s="72" t="s">
        <v>473</v>
      </c>
      <c r="C210" s="67">
        <v>53</v>
      </c>
      <c r="D210" s="67" t="s">
        <v>250</v>
      </c>
      <c r="E210" s="86"/>
      <c r="G210" s="66">
        <v>12</v>
      </c>
      <c r="H210" s="66">
        <v>12</v>
      </c>
      <c r="I210" s="75">
        <f t="shared" si="15"/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0</v>
      </c>
      <c r="Y210" s="66">
        <f t="shared" si="16"/>
        <v>0</v>
      </c>
    </row>
    <row r="211" spans="1:25" s="143" customFormat="1" ht="31.5">
      <c r="A211" s="93">
        <v>9</v>
      </c>
      <c r="B211" s="72" t="s">
        <v>474</v>
      </c>
      <c r="C211" s="67">
        <v>40</v>
      </c>
      <c r="D211" s="67" t="s">
        <v>257</v>
      </c>
      <c r="E211" s="86"/>
      <c r="G211" s="66">
        <v>7</v>
      </c>
      <c r="H211" s="66">
        <v>7</v>
      </c>
      <c r="I211" s="75">
        <f t="shared" si="15"/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6" t="s">
        <v>475</v>
      </c>
      <c r="V211" s="66">
        <v>0</v>
      </c>
      <c r="W211" s="66">
        <v>0</v>
      </c>
      <c r="X211" s="66">
        <v>0</v>
      </c>
      <c r="Y211" s="66">
        <f t="shared" si="16"/>
        <v>0</v>
      </c>
    </row>
    <row r="212" spans="1:25" s="143" customFormat="1" ht="31.5">
      <c r="A212" s="93">
        <v>10</v>
      </c>
      <c r="B212" s="72" t="s">
        <v>476</v>
      </c>
      <c r="C212" s="67">
        <v>40</v>
      </c>
      <c r="D212" s="67" t="s">
        <v>257</v>
      </c>
      <c r="E212" s="86"/>
      <c r="G212" s="66">
        <v>10</v>
      </c>
      <c r="H212" s="66">
        <v>10</v>
      </c>
      <c r="I212" s="75">
        <f t="shared" si="15"/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f t="shared" si="16"/>
        <v>0</v>
      </c>
    </row>
    <row r="213" spans="1:25" s="143" customFormat="1" ht="31.5">
      <c r="A213" s="93">
        <v>11</v>
      </c>
      <c r="B213" s="72" t="s">
        <v>477</v>
      </c>
      <c r="C213" s="67">
        <v>54</v>
      </c>
      <c r="D213" s="67" t="s">
        <v>253</v>
      </c>
      <c r="E213" s="86"/>
      <c r="G213" s="66">
        <v>7</v>
      </c>
      <c r="H213" s="66">
        <v>7</v>
      </c>
      <c r="I213" s="75">
        <f t="shared" si="15"/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f t="shared" si="16"/>
        <v>0</v>
      </c>
    </row>
    <row r="214" spans="1:25" s="143" customFormat="1" ht="31.5">
      <c r="A214" s="93">
        <v>12</v>
      </c>
      <c r="B214" s="72" t="s">
        <v>478</v>
      </c>
      <c r="C214" s="67">
        <v>47</v>
      </c>
      <c r="D214" s="67" t="s">
        <v>250</v>
      </c>
      <c r="E214" s="86"/>
      <c r="G214" s="66">
        <v>7</v>
      </c>
      <c r="H214" s="66">
        <v>4</v>
      </c>
      <c r="I214" s="75">
        <f t="shared" si="15"/>
        <v>3</v>
      </c>
      <c r="J214" s="66">
        <v>1</v>
      </c>
      <c r="K214" s="66">
        <v>0</v>
      </c>
      <c r="L214" s="66">
        <v>1</v>
      </c>
      <c r="M214" s="66">
        <v>1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f t="shared" si="16"/>
        <v>3</v>
      </c>
    </row>
    <row r="215" spans="1:25" s="143" customFormat="1" ht="31.5">
      <c r="A215" s="93">
        <v>13</v>
      </c>
      <c r="B215" s="72" t="s">
        <v>479</v>
      </c>
      <c r="C215" s="67">
        <v>39</v>
      </c>
      <c r="D215" s="67" t="s">
        <v>257</v>
      </c>
      <c r="E215" s="86"/>
      <c r="G215" s="66">
        <v>7</v>
      </c>
      <c r="H215" s="66">
        <v>7</v>
      </c>
      <c r="I215" s="75">
        <f t="shared" si="15"/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0</v>
      </c>
      <c r="Y215" s="66">
        <f t="shared" si="16"/>
        <v>0</v>
      </c>
    </row>
    <row r="216" spans="1:25" s="143" customFormat="1" ht="47.25">
      <c r="A216" s="93">
        <v>14</v>
      </c>
      <c r="B216" s="72" t="s">
        <v>480</v>
      </c>
      <c r="C216" s="67">
        <v>40</v>
      </c>
      <c r="D216" s="67" t="s">
        <v>257</v>
      </c>
      <c r="E216" s="86"/>
      <c r="G216" s="66">
        <v>5</v>
      </c>
      <c r="H216" s="66">
        <v>4</v>
      </c>
      <c r="I216" s="75">
        <f t="shared" si="15"/>
        <v>1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1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0</v>
      </c>
      <c r="Y216" s="66">
        <f t="shared" si="16"/>
        <v>1</v>
      </c>
    </row>
    <row r="217" spans="1:25" s="143" customFormat="1" ht="63">
      <c r="A217" s="93">
        <v>15</v>
      </c>
      <c r="B217" s="65" t="s">
        <v>481</v>
      </c>
      <c r="C217" s="67">
        <v>28</v>
      </c>
      <c r="D217" s="67" t="s">
        <v>255</v>
      </c>
      <c r="E217" s="86"/>
      <c r="G217" s="66">
        <v>7</v>
      </c>
      <c r="H217" s="66">
        <v>7</v>
      </c>
      <c r="I217" s="75">
        <f t="shared" si="15"/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0</v>
      </c>
      <c r="Y217" s="66">
        <f t="shared" si="16"/>
        <v>0</v>
      </c>
    </row>
    <row r="218" spans="1:25" s="143" customFormat="1" ht="31.5">
      <c r="A218" s="93">
        <v>16</v>
      </c>
      <c r="B218" s="65" t="s">
        <v>482</v>
      </c>
      <c r="C218" s="67">
        <v>36</v>
      </c>
      <c r="D218" s="67" t="s">
        <v>257</v>
      </c>
      <c r="E218" s="86"/>
      <c r="G218" s="66">
        <v>7</v>
      </c>
      <c r="H218" s="66">
        <v>7</v>
      </c>
      <c r="I218" s="75">
        <f t="shared" si="15"/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0</v>
      </c>
      <c r="Y218" s="66">
        <f t="shared" si="16"/>
        <v>0</v>
      </c>
    </row>
    <row r="219" spans="1:25" s="143" customFormat="1" ht="31.5">
      <c r="A219" s="93">
        <v>17</v>
      </c>
      <c r="B219" s="65" t="s">
        <v>483</v>
      </c>
      <c r="C219" s="67">
        <v>38</v>
      </c>
      <c r="D219" s="67" t="s">
        <v>257</v>
      </c>
      <c r="E219" s="86"/>
      <c r="G219" s="66">
        <v>7</v>
      </c>
      <c r="H219" s="66">
        <v>7</v>
      </c>
      <c r="I219" s="75">
        <f t="shared" si="15"/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f t="shared" si="16"/>
        <v>0</v>
      </c>
    </row>
    <row r="220" spans="1:25" s="143" customFormat="1" ht="47.25">
      <c r="A220" s="93">
        <v>18</v>
      </c>
      <c r="B220" s="65" t="s">
        <v>484</v>
      </c>
      <c r="C220" s="67">
        <v>28</v>
      </c>
      <c r="D220" s="67" t="s">
        <v>255</v>
      </c>
      <c r="E220" s="86"/>
      <c r="G220" s="66">
        <v>7</v>
      </c>
      <c r="H220" s="66">
        <v>7</v>
      </c>
      <c r="I220" s="75">
        <f t="shared" si="15"/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f t="shared" si="16"/>
        <v>0</v>
      </c>
    </row>
    <row r="221" spans="1:25" s="143" customFormat="1" ht="31.5">
      <c r="A221" s="93">
        <v>19</v>
      </c>
      <c r="B221" s="65" t="s">
        <v>485</v>
      </c>
      <c r="C221" s="67">
        <v>36</v>
      </c>
      <c r="D221" s="67" t="s">
        <v>257</v>
      </c>
      <c r="E221" s="86"/>
      <c r="G221" s="66">
        <v>7</v>
      </c>
      <c r="H221" s="66">
        <v>7</v>
      </c>
      <c r="I221" s="75">
        <f t="shared" si="15"/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v>0</v>
      </c>
      <c r="W221" s="66">
        <v>0</v>
      </c>
      <c r="X221" s="66">
        <v>0</v>
      </c>
      <c r="Y221" s="66">
        <f t="shared" si="16"/>
        <v>0</v>
      </c>
    </row>
    <row r="222" spans="1:25" s="143" customFormat="1" ht="31.5">
      <c r="A222" s="93">
        <v>20</v>
      </c>
      <c r="B222" s="65" t="s">
        <v>486</v>
      </c>
      <c r="C222" s="67">
        <v>53</v>
      </c>
      <c r="D222" s="67" t="s">
        <v>253</v>
      </c>
      <c r="E222" s="86"/>
      <c r="G222" s="66">
        <v>5</v>
      </c>
      <c r="H222" s="66">
        <v>2</v>
      </c>
      <c r="I222" s="75">
        <f t="shared" si="15"/>
        <v>3</v>
      </c>
      <c r="J222" s="66">
        <v>1</v>
      </c>
      <c r="K222" s="66">
        <v>1</v>
      </c>
      <c r="L222" s="66">
        <v>0</v>
      </c>
      <c r="M222" s="66">
        <v>1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  <c r="V222" s="66">
        <v>0</v>
      </c>
      <c r="W222" s="66">
        <v>0</v>
      </c>
      <c r="X222" s="66">
        <v>0</v>
      </c>
      <c r="Y222" s="66">
        <f t="shared" si="16"/>
        <v>3</v>
      </c>
    </row>
    <row r="223" spans="1:25" s="143" customFormat="1" ht="47.25">
      <c r="A223" s="93">
        <v>21</v>
      </c>
      <c r="B223" s="166" t="s">
        <v>487</v>
      </c>
      <c r="C223" s="124">
        <v>51</v>
      </c>
      <c r="D223" s="124" t="s">
        <v>253</v>
      </c>
      <c r="E223" s="86"/>
      <c r="G223" s="123">
        <v>5</v>
      </c>
      <c r="H223" s="66">
        <v>2</v>
      </c>
      <c r="I223" s="75">
        <f t="shared" si="15"/>
        <v>3</v>
      </c>
      <c r="J223" s="66">
        <v>1</v>
      </c>
      <c r="K223" s="66">
        <v>1</v>
      </c>
      <c r="L223" s="66">
        <v>0</v>
      </c>
      <c r="M223" s="66">
        <v>1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f t="shared" si="16"/>
        <v>3</v>
      </c>
    </row>
    <row r="224" spans="1:25" s="152" customFormat="1" ht="15.75">
      <c r="A224" s="73"/>
      <c r="B224" s="73" t="s">
        <v>196</v>
      </c>
      <c r="C224" s="151"/>
      <c r="D224" s="151"/>
      <c r="E224" s="95"/>
      <c r="F224" s="151"/>
      <c r="G224" s="75">
        <f>SUM(G203:G223)</f>
        <v>175</v>
      </c>
      <c r="H224" s="75">
        <f>SUM(H203:H223)</f>
        <v>161</v>
      </c>
      <c r="I224" s="75">
        <f t="shared" si="15"/>
        <v>14</v>
      </c>
      <c r="J224" s="75">
        <f aca="true" t="shared" si="18" ref="J224:X224">SUM(J203:J223)</f>
        <v>5</v>
      </c>
      <c r="K224" s="75">
        <f t="shared" si="18"/>
        <v>2</v>
      </c>
      <c r="L224" s="75">
        <f t="shared" si="18"/>
        <v>2</v>
      </c>
      <c r="M224" s="75">
        <f t="shared" si="18"/>
        <v>3</v>
      </c>
      <c r="N224" s="75">
        <f t="shared" si="18"/>
        <v>0</v>
      </c>
      <c r="O224" s="75">
        <f t="shared" si="18"/>
        <v>1</v>
      </c>
      <c r="P224" s="75">
        <f t="shared" si="18"/>
        <v>0</v>
      </c>
      <c r="Q224" s="75">
        <f t="shared" si="18"/>
        <v>0</v>
      </c>
      <c r="R224" s="75">
        <f t="shared" si="18"/>
        <v>1</v>
      </c>
      <c r="S224" s="75">
        <f t="shared" si="18"/>
        <v>0</v>
      </c>
      <c r="T224" s="75">
        <f t="shared" si="18"/>
        <v>0</v>
      </c>
      <c r="U224" s="75">
        <f t="shared" si="18"/>
        <v>0</v>
      </c>
      <c r="V224" s="75">
        <f t="shared" si="18"/>
        <v>0</v>
      </c>
      <c r="W224" s="75">
        <f t="shared" si="18"/>
        <v>0</v>
      </c>
      <c r="X224" s="75">
        <f t="shared" si="18"/>
        <v>0</v>
      </c>
      <c r="Y224" s="75">
        <f t="shared" si="16"/>
        <v>14</v>
      </c>
    </row>
    <row r="225" spans="1:25" s="143" customFormat="1" ht="31.5">
      <c r="A225" s="67">
        <v>1</v>
      </c>
      <c r="B225" s="72" t="s">
        <v>488</v>
      </c>
      <c r="C225" s="115" t="s">
        <v>163</v>
      </c>
      <c r="D225" s="115">
        <v>273</v>
      </c>
      <c r="E225" s="186" t="s">
        <v>259</v>
      </c>
      <c r="F225" s="115">
        <v>164</v>
      </c>
      <c r="G225" s="66">
        <v>7</v>
      </c>
      <c r="H225" s="66">
        <v>5</v>
      </c>
      <c r="I225" s="75">
        <f t="shared" si="15"/>
        <v>2</v>
      </c>
      <c r="J225" s="66">
        <v>0</v>
      </c>
      <c r="K225" s="66">
        <v>0</v>
      </c>
      <c r="L225" s="66">
        <v>0</v>
      </c>
      <c r="M225" s="66">
        <v>1</v>
      </c>
      <c r="N225" s="66">
        <v>0</v>
      </c>
      <c r="O225" s="66">
        <v>1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0</v>
      </c>
      <c r="Y225" s="66">
        <f t="shared" si="16"/>
        <v>2</v>
      </c>
    </row>
    <row r="226" spans="1:25" s="143" customFormat="1" ht="31.5">
      <c r="A226" s="67">
        <v>2</v>
      </c>
      <c r="B226" s="72" t="s">
        <v>489</v>
      </c>
      <c r="C226" s="115" t="s">
        <v>164</v>
      </c>
      <c r="D226" s="115">
        <v>356</v>
      </c>
      <c r="E226" s="187"/>
      <c r="F226" s="115">
        <v>277</v>
      </c>
      <c r="G226" s="66">
        <v>7</v>
      </c>
      <c r="H226" s="66">
        <v>7</v>
      </c>
      <c r="I226" s="75">
        <f t="shared" si="15"/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0</v>
      </c>
      <c r="Y226" s="66">
        <f t="shared" si="16"/>
        <v>0</v>
      </c>
    </row>
    <row r="227" spans="1:25" s="143" customFormat="1" ht="31.5">
      <c r="A227" s="67">
        <v>3</v>
      </c>
      <c r="B227" s="72" t="s">
        <v>490</v>
      </c>
      <c r="C227" s="115" t="s">
        <v>163</v>
      </c>
      <c r="D227" s="115">
        <v>192</v>
      </c>
      <c r="E227" s="187"/>
      <c r="F227" s="115">
        <v>131</v>
      </c>
      <c r="G227" s="66">
        <v>7</v>
      </c>
      <c r="H227" s="66">
        <v>5</v>
      </c>
      <c r="I227" s="75">
        <f t="shared" si="15"/>
        <v>2</v>
      </c>
      <c r="J227" s="66">
        <v>1</v>
      </c>
      <c r="K227" s="66">
        <v>0</v>
      </c>
      <c r="L227" s="66">
        <v>0</v>
      </c>
      <c r="M227" s="66">
        <v>1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66">
        <v>0</v>
      </c>
      <c r="X227" s="66">
        <v>0</v>
      </c>
      <c r="Y227" s="66">
        <f t="shared" si="16"/>
        <v>2</v>
      </c>
    </row>
    <row r="228" spans="1:25" s="143" customFormat="1" ht="31.5">
      <c r="A228" s="67">
        <v>4</v>
      </c>
      <c r="B228" s="72" t="s">
        <v>491</v>
      </c>
      <c r="C228" s="115" t="s">
        <v>164</v>
      </c>
      <c r="D228" s="115">
        <v>354</v>
      </c>
      <c r="E228" s="187"/>
      <c r="F228" s="115">
        <v>285</v>
      </c>
      <c r="G228" s="66">
        <v>7</v>
      </c>
      <c r="H228" s="66">
        <v>7</v>
      </c>
      <c r="I228" s="75">
        <f t="shared" si="15"/>
        <v>0</v>
      </c>
      <c r="J228" s="66">
        <v>0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6">
        <v>0</v>
      </c>
      <c r="X228" s="66">
        <v>0</v>
      </c>
      <c r="Y228" s="66">
        <f t="shared" si="16"/>
        <v>0</v>
      </c>
    </row>
    <row r="229" spans="1:25" s="143" customFormat="1" ht="47.25">
      <c r="A229" s="67">
        <v>5</v>
      </c>
      <c r="B229" s="72" t="s">
        <v>492</v>
      </c>
      <c r="C229" s="115" t="s">
        <v>163</v>
      </c>
      <c r="D229" s="115">
        <v>272</v>
      </c>
      <c r="E229" s="187"/>
      <c r="F229" s="115">
        <v>192</v>
      </c>
      <c r="G229" s="66">
        <v>7</v>
      </c>
      <c r="H229" s="66">
        <v>3</v>
      </c>
      <c r="I229" s="75">
        <f t="shared" si="15"/>
        <v>4</v>
      </c>
      <c r="J229" s="66">
        <v>0</v>
      </c>
      <c r="K229" s="66">
        <v>1</v>
      </c>
      <c r="L229" s="66">
        <v>0</v>
      </c>
      <c r="M229" s="66">
        <v>1</v>
      </c>
      <c r="N229" s="66">
        <v>0</v>
      </c>
      <c r="O229" s="66">
        <v>1</v>
      </c>
      <c r="P229" s="66">
        <v>1</v>
      </c>
      <c r="Q229" s="66">
        <v>0</v>
      </c>
      <c r="R229" s="66">
        <v>0</v>
      </c>
      <c r="S229" s="66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0</v>
      </c>
      <c r="Y229" s="66">
        <f t="shared" si="16"/>
        <v>4</v>
      </c>
    </row>
    <row r="230" spans="1:25" s="143" customFormat="1" ht="31.5">
      <c r="A230" s="67">
        <v>6</v>
      </c>
      <c r="B230" s="72" t="s">
        <v>493</v>
      </c>
      <c r="C230" s="115" t="s">
        <v>162</v>
      </c>
      <c r="D230" s="115">
        <v>339</v>
      </c>
      <c r="E230" s="187"/>
      <c r="F230" s="115">
        <v>200</v>
      </c>
      <c r="G230" s="66">
        <v>9</v>
      </c>
      <c r="H230" s="66">
        <v>7</v>
      </c>
      <c r="I230" s="75">
        <f t="shared" si="15"/>
        <v>2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1</v>
      </c>
      <c r="P230" s="66">
        <v>1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0</v>
      </c>
      <c r="Y230" s="66">
        <f t="shared" si="16"/>
        <v>2</v>
      </c>
    </row>
    <row r="231" spans="1:25" s="143" customFormat="1" ht="31.5">
      <c r="A231" s="67">
        <v>7</v>
      </c>
      <c r="B231" s="72" t="s">
        <v>494</v>
      </c>
      <c r="C231" s="115" t="s">
        <v>203</v>
      </c>
      <c r="D231" s="115">
        <v>292</v>
      </c>
      <c r="E231" s="187"/>
      <c r="F231" s="115">
        <v>214</v>
      </c>
      <c r="G231" s="66">
        <v>7</v>
      </c>
      <c r="H231" s="66">
        <v>7</v>
      </c>
      <c r="I231" s="75">
        <f t="shared" si="15"/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6">
        <v>0</v>
      </c>
      <c r="V231" s="66">
        <v>0</v>
      </c>
      <c r="W231" s="66">
        <v>0</v>
      </c>
      <c r="X231" s="66">
        <v>0</v>
      </c>
      <c r="Y231" s="66">
        <f t="shared" si="16"/>
        <v>0</v>
      </c>
    </row>
    <row r="232" spans="1:25" s="143" customFormat="1" ht="31.5">
      <c r="A232" s="67">
        <v>8</v>
      </c>
      <c r="B232" s="72" t="s">
        <v>495</v>
      </c>
      <c r="C232" s="115" t="s">
        <v>164</v>
      </c>
      <c r="D232" s="115">
        <v>262</v>
      </c>
      <c r="E232" s="187"/>
      <c r="F232" s="115">
        <v>204</v>
      </c>
      <c r="G232" s="66">
        <v>7</v>
      </c>
      <c r="H232" s="66">
        <v>6</v>
      </c>
      <c r="I232" s="75">
        <f t="shared" si="15"/>
        <v>1</v>
      </c>
      <c r="J232" s="66">
        <v>0</v>
      </c>
      <c r="K232" s="66">
        <v>0</v>
      </c>
      <c r="L232" s="66">
        <v>0</v>
      </c>
      <c r="M232" s="66">
        <v>1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6">
        <v>0</v>
      </c>
      <c r="V232" s="66">
        <v>0</v>
      </c>
      <c r="W232" s="66">
        <v>0</v>
      </c>
      <c r="X232" s="66">
        <v>0</v>
      </c>
      <c r="Y232" s="66">
        <f t="shared" si="16"/>
        <v>1</v>
      </c>
    </row>
    <row r="233" spans="1:25" s="143" customFormat="1" ht="31.5">
      <c r="A233" s="67">
        <v>9</v>
      </c>
      <c r="B233" s="72" t="s">
        <v>496</v>
      </c>
      <c r="C233" s="115" t="s">
        <v>163</v>
      </c>
      <c r="D233" s="115">
        <v>238</v>
      </c>
      <c r="E233" s="187"/>
      <c r="F233" s="115">
        <v>187</v>
      </c>
      <c r="G233" s="66">
        <v>8</v>
      </c>
      <c r="H233" s="66">
        <v>6</v>
      </c>
      <c r="I233" s="75">
        <f t="shared" si="15"/>
        <v>2</v>
      </c>
      <c r="J233" s="66">
        <v>0</v>
      </c>
      <c r="K233" s="66">
        <v>0</v>
      </c>
      <c r="L233" s="66">
        <v>1</v>
      </c>
      <c r="M233" s="66">
        <v>1</v>
      </c>
      <c r="N233" s="66">
        <v>-1</v>
      </c>
      <c r="O233" s="66">
        <v>0</v>
      </c>
      <c r="P233" s="66">
        <v>1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  <c r="V233" s="66">
        <v>0</v>
      </c>
      <c r="W233" s="66">
        <v>0</v>
      </c>
      <c r="X233" s="66">
        <v>0</v>
      </c>
      <c r="Y233" s="66">
        <f t="shared" si="16"/>
        <v>2</v>
      </c>
    </row>
    <row r="234" spans="1:25" s="143" customFormat="1" ht="31.5">
      <c r="A234" s="67">
        <v>10</v>
      </c>
      <c r="B234" s="72" t="s">
        <v>497</v>
      </c>
      <c r="C234" s="115" t="s">
        <v>163</v>
      </c>
      <c r="D234" s="115">
        <v>338</v>
      </c>
      <c r="E234" s="187"/>
      <c r="F234" s="115">
        <v>165</v>
      </c>
      <c r="G234" s="66">
        <v>7</v>
      </c>
      <c r="H234" s="66">
        <v>6</v>
      </c>
      <c r="I234" s="75">
        <f t="shared" si="15"/>
        <v>1</v>
      </c>
      <c r="J234" s="66">
        <v>0</v>
      </c>
      <c r="K234" s="66">
        <v>1</v>
      </c>
      <c r="L234" s="66">
        <v>0</v>
      </c>
      <c r="M234" s="66">
        <v>0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f t="shared" si="16"/>
        <v>1</v>
      </c>
    </row>
    <row r="235" spans="1:25" s="143" customFormat="1" ht="31.5">
      <c r="A235" s="67">
        <v>11</v>
      </c>
      <c r="B235" s="72" t="s">
        <v>498</v>
      </c>
      <c r="C235" s="115" t="s">
        <v>163</v>
      </c>
      <c r="D235" s="115">
        <v>103</v>
      </c>
      <c r="E235" s="187"/>
      <c r="F235" s="115">
        <v>76</v>
      </c>
      <c r="G235" s="66">
        <v>7</v>
      </c>
      <c r="H235" s="66">
        <v>5</v>
      </c>
      <c r="I235" s="75">
        <f t="shared" si="15"/>
        <v>2</v>
      </c>
      <c r="J235" s="66">
        <v>0</v>
      </c>
      <c r="K235" s="66">
        <v>0</v>
      </c>
      <c r="L235" s="66">
        <v>0</v>
      </c>
      <c r="M235" s="66">
        <v>1</v>
      </c>
      <c r="N235" s="66">
        <v>0</v>
      </c>
      <c r="O235" s="66">
        <v>0</v>
      </c>
      <c r="P235" s="66">
        <v>1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f t="shared" si="16"/>
        <v>2</v>
      </c>
    </row>
    <row r="236" spans="1:25" s="143" customFormat="1" ht="31.5">
      <c r="A236" s="67">
        <v>12</v>
      </c>
      <c r="B236" s="68" t="s">
        <v>499</v>
      </c>
      <c r="C236" s="172" t="s">
        <v>203</v>
      </c>
      <c r="D236" s="172">
        <v>86</v>
      </c>
      <c r="E236" s="187"/>
      <c r="F236" s="115">
        <v>86</v>
      </c>
      <c r="G236" s="66">
        <v>7</v>
      </c>
      <c r="H236" s="66">
        <v>6</v>
      </c>
      <c r="I236" s="75">
        <f t="shared" si="15"/>
        <v>1</v>
      </c>
      <c r="J236" s="66">
        <v>0</v>
      </c>
      <c r="K236" s="66">
        <v>0</v>
      </c>
      <c r="L236" s="66">
        <v>0</v>
      </c>
      <c r="M236" s="66">
        <v>1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f t="shared" si="16"/>
        <v>1</v>
      </c>
    </row>
    <row r="237" spans="1:25" s="143" customFormat="1" ht="31.5">
      <c r="A237" s="67">
        <v>13</v>
      </c>
      <c r="B237" s="72" t="s">
        <v>500</v>
      </c>
      <c r="C237" s="115" t="s">
        <v>200</v>
      </c>
      <c r="D237" s="115">
        <v>36</v>
      </c>
      <c r="E237" s="187"/>
      <c r="F237" s="115">
        <v>24</v>
      </c>
      <c r="G237" s="66">
        <v>7</v>
      </c>
      <c r="H237" s="66">
        <v>6</v>
      </c>
      <c r="I237" s="75">
        <f t="shared" si="15"/>
        <v>1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1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f t="shared" si="16"/>
        <v>1</v>
      </c>
    </row>
    <row r="238" spans="1:25" s="143" customFormat="1" ht="31.5">
      <c r="A238" s="67">
        <v>14</v>
      </c>
      <c r="B238" s="72" t="s">
        <v>501</v>
      </c>
      <c r="C238" s="115" t="s">
        <v>163</v>
      </c>
      <c r="D238" s="115">
        <v>205</v>
      </c>
      <c r="E238" s="187"/>
      <c r="F238" s="115">
        <v>173</v>
      </c>
      <c r="G238" s="66">
        <v>7</v>
      </c>
      <c r="H238" s="66">
        <v>3</v>
      </c>
      <c r="I238" s="75">
        <f t="shared" si="15"/>
        <v>4</v>
      </c>
      <c r="J238" s="66">
        <v>1</v>
      </c>
      <c r="K238" s="66">
        <v>1</v>
      </c>
      <c r="L238" s="66">
        <v>0</v>
      </c>
      <c r="M238" s="66">
        <v>1</v>
      </c>
      <c r="N238" s="66">
        <v>-1</v>
      </c>
      <c r="O238" s="66">
        <v>1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1</v>
      </c>
      <c r="V238" s="66">
        <v>0</v>
      </c>
      <c r="W238" s="66">
        <v>0</v>
      </c>
      <c r="X238" s="66">
        <v>0</v>
      </c>
      <c r="Y238" s="66">
        <f t="shared" si="16"/>
        <v>4</v>
      </c>
    </row>
    <row r="239" spans="1:25" s="143" customFormat="1" ht="31.5">
      <c r="A239" s="67">
        <v>15</v>
      </c>
      <c r="B239" s="72" t="s">
        <v>502</v>
      </c>
      <c r="C239" s="115" t="s">
        <v>164</v>
      </c>
      <c r="D239" s="115">
        <v>63</v>
      </c>
      <c r="E239" s="187"/>
      <c r="F239" s="115">
        <v>75</v>
      </c>
      <c r="G239" s="66">
        <v>7</v>
      </c>
      <c r="H239" s="66">
        <v>5</v>
      </c>
      <c r="I239" s="75">
        <f t="shared" si="15"/>
        <v>2</v>
      </c>
      <c r="J239" s="66">
        <v>0</v>
      </c>
      <c r="K239" s="66">
        <v>0</v>
      </c>
      <c r="L239" s="66">
        <v>0</v>
      </c>
      <c r="M239" s="66">
        <v>1</v>
      </c>
      <c r="N239" s="66">
        <v>0</v>
      </c>
      <c r="O239" s="66">
        <v>1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f t="shared" si="16"/>
        <v>2</v>
      </c>
    </row>
    <row r="240" spans="1:25" s="143" customFormat="1" ht="31.5">
      <c r="A240" s="67">
        <v>16</v>
      </c>
      <c r="B240" s="72" t="s">
        <v>503</v>
      </c>
      <c r="C240" s="115" t="s">
        <v>163</v>
      </c>
      <c r="D240" s="115">
        <v>98</v>
      </c>
      <c r="E240" s="187"/>
      <c r="F240" s="115">
        <v>99</v>
      </c>
      <c r="G240" s="66">
        <v>7</v>
      </c>
      <c r="H240" s="66">
        <v>5</v>
      </c>
      <c r="I240" s="75">
        <f t="shared" si="15"/>
        <v>2</v>
      </c>
      <c r="J240" s="66">
        <v>0</v>
      </c>
      <c r="K240" s="66">
        <v>0</v>
      </c>
      <c r="L240" s="66">
        <v>0</v>
      </c>
      <c r="M240" s="66">
        <v>1</v>
      </c>
      <c r="N240" s="66">
        <v>0</v>
      </c>
      <c r="O240" s="66">
        <v>0</v>
      </c>
      <c r="P240" s="66">
        <v>1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f t="shared" si="16"/>
        <v>2</v>
      </c>
    </row>
    <row r="241" spans="1:25" s="143" customFormat="1" ht="47.25">
      <c r="A241" s="67">
        <v>17</v>
      </c>
      <c r="B241" s="72" t="s">
        <v>504</v>
      </c>
      <c r="C241" s="115" t="s">
        <v>164</v>
      </c>
      <c r="D241" s="115">
        <v>47</v>
      </c>
      <c r="E241" s="188"/>
      <c r="F241" s="115">
        <v>45</v>
      </c>
      <c r="G241" s="66">
        <v>7</v>
      </c>
      <c r="H241" s="66">
        <v>6</v>
      </c>
      <c r="I241" s="75">
        <f t="shared" si="15"/>
        <v>1</v>
      </c>
      <c r="J241" s="66">
        <v>0</v>
      </c>
      <c r="K241" s="66">
        <v>0</v>
      </c>
      <c r="L241" s="66">
        <v>0</v>
      </c>
      <c r="M241" s="66">
        <v>1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f t="shared" si="16"/>
        <v>1</v>
      </c>
    </row>
    <row r="242" spans="1:25" s="152" customFormat="1" ht="15.75">
      <c r="A242" s="148" t="s">
        <v>1</v>
      </c>
      <c r="B242" s="149"/>
      <c r="C242" s="149"/>
      <c r="D242" s="149"/>
      <c r="E242" s="149"/>
      <c r="F242" s="189"/>
      <c r="G242" s="75">
        <f>SUM(G225:G241)</f>
        <v>122</v>
      </c>
      <c r="H242" s="75">
        <f>SUM(H225:H241)</f>
        <v>95</v>
      </c>
      <c r="I242" s="75">
        <f t="shared" si="15"/>
        <v>27</v>
      </c>
      <c r="J242" s="75">
        <f aca="true" t="shared" si="19" ref="J242:Y242">SUM(J225:J241)</f>
        <v>2</v>
      </c>
      <c r="K242" s="75">
        <f t="shared" si="19"/>
        <v>3</v>
      </c>
      <c r="L242" s="75">
        <f t="shared" si="19"/>
        <v>1</v>
      </c>
      <c r="M242" s="75">
        <f t="shared" si="19"/>
        <v>11</v>
      </c>
      <c r="N242" s="75">
        <f t="shared" si="19"/>
        <v>-2</v>
      </c>
      <c r="O242" s="75">
        <f t="shared" si="19"/>
        <v>6</v>
      </c>
      <c r="P242" s="75">
        <f t="shared" si="19"/>
        <v>5</v>
      </c>
      <c r="Q242" s="75">
        <f t="shared" si="19"/>
        <v>0</v>
      </c>
      <c r="R242" s="75">
        <f t="shared" si="19"/>
        <v>0</v>
      </c>
      <c r="S242" s="75">
        <f t="shared" si="19"/>
        <v>0</v>
      </c>
      <c r="T242" s="75">
        <f t="shared" si="19"/>
        <v>0</v>
      </c>
      <c r="U242" s="75">
        <f t="shared" si="19"/>
        <v>1</v>
      </c>
      <c r="V242" s="75">
        <f t="shared" si="19"/>
        <v>0</v>
      </c>
      <c r="W242" s="75">
        <f t="shared" si="19"/>
        <v>0</v>
      </c>
      <c r="X242" s="75">
        <f t="shared" si="19"/>
        <v>0</v>
      </c>
      <c r="Y242" s="75">
        <f t="shared" si="19"/>
        <v>27</v>
      </c>
    </row>
    <row r="243" spans="1:25" s="191" customFormat="1" ht="15.75">
      <c r="A243" s="113"/>
      <c r="B243" s="113"/>
      <c r="C243" s="104"/>
      <c r="D243" s="104"/>
      <c r="E243" s="104"/>
      <c r="F243" s="104"/>
      <c r="G243" s="190">
        <f>G242+G224+G202+G192+G158+G135+G118+G98+G80+G54+G35</f>
        <v>1683</v>
      </c>
      <c r="H243" s="190">
        <f>H242+H224+H202+H192+H158+H135+H118+H98+H80+H54+H35</f>
        <v>1484</v>
      </c>
      <c r="I243" s="75">
        <f t="shared" si="15"/>
        <v>192</v>
      </c>
      <c r="J243" s="190">
        <f aca="true" t="shared" si="20" ref="J243:Y243">J35+J54+J80+J98+J118+J135+J158+J192+J202+J242+J224</f>
        <v>26</v>
      </c>
      <c r="K243" s="190">
        <f t="shared" si="20"/>
        <v>9</v>
      </c>
      <c r="L243" s="190">
        <f t="shared" si="20"/>
        <v>23</v>
      </c>
      <c r="M243" s="190">
        <f t="shared" si="20"/>
        <v>83</v>
      </c>
      <c r="N243" s="190">
        <f t="shared" si="20"/>
        <v>-3</v>
      </c>
      <c r="O243" s="190">
        <f t="shared" si="20"/>
        <v>28</v>
      </c>
      <c r="P243" s="190">
        <f t="shared" si="20"/>
        <v>14</v>
      </c>
      <c r="Q243" s="190">
        <f t="shared" si="20"/>
        <v>0</v>
      </c>
      <c r="R243" s="190">
        <f t="shared" si="20"/>
        <v>5</v>
      </c>
      <c r="S243" s="190">
        <f t="shared" si="20"/>
        <v>0</v>
      </c>
      <c r="T243" s="190">
        <f t="shared" si="20"/>
        <v>1</v>
      </c>
      <c r="U243" s="190">
        <f t="shared" si="20"/>
        <v>6</v>
      </c>
      <c r="V243" s="190">
        <f t="shared" si="20"/>
        <v>0</v>
      </c>
      <c r="W243" s="190">
        <f t="shared" si="20"/>
        <v>0</v>
      </c>
      <c r="X243" s="190">
        <f t="shared" si="20"/>
        <v>0</v>
      </c>
      <c r="Y243" s="190">
        <f t="shared" si="20"/>
        <v>192</v>
      </c>
    </row>
    <row r="245" spans="1:25" ht="20.25">
      <c r="A245" s="139" t="s">
        <v>179</v>
      </c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1"/>
    </row>
    <row r="247" spans="1:23" ht="20.2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</row>
  </sheetData>
  <sheetProtection/>
  <mergeCells count="26">
    <mergeCell ref="A245:Y245"/>
    <mergeCell ref="A247:W247"/>
    <mergeCell ref="A192:D192"/>
    <mergeCell ref="E193:E201"/>
    <mergeCell ref="A202:E202"/>
    <mergeCell ref="E203:E224"/>
    <mergeCell ref="E225:E241"/>
    <mergeCell ref="A242:E242"/>
    <mergeCell ref="E99:E117"/>
    <mergeCell ref="A118:D118"/>
    <mergeCell ref="E119:E135"/>
    <mergeCell ref="E136:E157"/>
    <mergeCell ref="A158:F158"/>
    <mergeCell ref="E159:E191"/>
    <mergeCell ref="E36:E54"/>
    <mergeCell ref="A54:D54"/>
    <mergeCell ref="E55:E80"/>
    <mergeCell ref="A80:D80"/>
    <mergeCell ref="E81:E97"/>
    <mergeCell ref="A98:D98"/>
    <mergeCell ref="A1:Y1"/>
    <mergeCell ref="A2:Y2"/>
    <mergeCell ref="A3:Y3"/>
    <mergeCell ref="J4:Y4"/>
    <mergeCell ref="E7:E22"/>
    <mergeCell ref="A35:D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00390625" style="0" customWidth="1"/>
    <col min="2" max="2" width="23.28125" style="0" customWidth="1"/>
    <col min="10" max="22" width="4.421875" style="0" bestFit="1" customWidth="1"/>
    <col min="23" max="23" width="8.140625" style="0" bestFit="1" customWidth="1"/>
  </cols>
  <sheetData>
    <row r="1" spans="1:23" ht="18.75">
      <c r="A1" s="195" t="s">
        <v>505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38.25" customHeight="1">
      <c r="A2" s="195" t="s">
        <v>506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ht="18.75">
      <c r="A3" s="196" t="s">
        <v>507</v>
      </c>
      <c r="B3" s="196" t="s">
        <v>48</v>
      </c>
      <c r="C3" s="197" t="s">
        <v>184</v>
      </c>
      <c r="D3" s="196" t="s">
        <v>508</v>
      </c>
      <c r="E3" s="196" t="s">
        <v>132</v>
      </c>
      <c r="F3" s="196" t="s">
        <v>178</v>
      </c>
      <c r="G3" s="196" t="s">
        <v>509</v>
      </c>
      <c r="H3" s="196" t="s">
        <v>102</v>
      </c>
      <c r="I3" s="196" t="s">
        <v>103</v>
      </c>
      <c r="J3" s="198" t="s">
        <v>510</v>
      </c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23" ht="55.5" customHeight="1">
      <c r="A4" s="199"/>
      <c r="B4" s="199"/>
      <c r="C4" s="200"/>
      <c r="D4" s="199"/>
      <c r="E4" s="199"/>
      <c r="F4" s="201"/>
      <c r="G4" s="199"/>
      <c r="H4" s="199"/>
      <c r="I4" s="199"/>
      <c r="J4" s="202" t="s">
        <v>78</v>
      </c>
      <c r="K4" s="202" t="s">
        <v>79</v>
      </c>
      <c r="L4" s="202" t="s">
        <v>81</v>
      </c>
      <c r="M4" s="202" t="s">
        <v>95</v>
      </c>
      <c r="N4" s="202" t="s">
        <v>511</v>
      </c>
      <c r="O4" s="202" t="s">
        <v>82</v>
      </c>
      <c r="P4" s="202" t="s">
        <v>97</v>
      </c>
      <c r="Q4" s="202" t="s">
        <v>90</v>
      </c>
      <c r="R4" s="202" t="s">
        <v>191</v>
      </c>
      <c r="S4" s="202" t="s">
        <v>92</v>
      </c>
      <c r="T4" s="202" t="s">
        <v>192</v>
      </c>
      <c r="U4" s="202" t="s">
        <v>193</v>
      </c>
      <c r="V4" s="202" t="s">
        <v>194</v>
      </c>
      <c r="W4" s="203" t="s">
        <v>512</v>
      </c>
    </row>
    <row r="5" spans="1:23" ht="18.75">
      <c r="A5" s="204">
        <v>1</v>
      </c>
      <c r="B5" s="204">
        <v>2</v>
      </c>
      <c r="C5" s="204"/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N5" s="204">
        <v>13</v>
      </c>
      <c r="O5" s="204">
        <v>14</v>
      </c>
      <c r="P5" s="204">
        <v>15</v>
      </c>
      <c r="Q5" s="204">
        <v>16</v>
      </c>
      <c r="R5" s="204">
        <v>17</v>
      </c>
      <c r="S5" s="204">
        <v>18</v>
      </c>
      <c r="T5" s="204">
        <v>19</v>
      </c>
      <c r="U5" s="204">
        <v>20</v>
      </c>
      <c r="V5" s="204">
        <v>21</v>
      </c>
      <c r="W5" s="204">
        <v>22</v>
      </c>
    </row>
    <row r="6" spans="1:23" ht="18.75">
      <c r="A6" s="204">
        <v>1</v>
      </c>
      <c r="B6" s="205" t="s">
        <v>513</v>
      </c>
      <c r="C6" s="206">
        <v>69</v>
      </c>
      <c r="D6" s="207" t="s">
        <v>161</v>
      </c>
      <c r="E6" s="208" t="s">
        <v>514</v>
      </c>
      <c r="F6" s="206">
        <v>354</v>
      </c>
      <c r="G6" s="206">
        <v>7</v>
      </c>
      <c r="H6" s="204">
        <f aca="true" t="shared" si="0" ref="H6:H14">G6-I6</f>
        <v>4</v>
      </c>
      <c r="I6" s="204">
        <f>SUM(J6:V6)</f>
        <v>3</v>
      </c>
      <c r="J6" s="206">
        <v>0</v>
      </c>
      <c r="K6" s="206">
        <v>0</v>
      </c>
      <c r="L6" s="206">
        <v>1</v>
      </c>
      <c r="M6" s="206">
        <v>1</v>
      </c>
      <c r="N6" s="206">
        <v>0</v>
      </c>
      <c r="O6" s="206">
        <v>0</v>
      </c>
      <c r="P6" s="206">
        <v>1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206">
        <v>0</v>
      </c>
      <c r="W6" s="206">
        <f>SUM(J6:V6)</f>
        <v>3</v>
      </c>
    </row>
    <row r="7" spans="1:23" ht="18.75">
      <c r="A7" s="204">
        <v>2</v>
      </c>
      <c r="B7" s="205" t="s">
        <v>515</v>
      </c>
      <c r="C7" s="206">
        <v>79</v>
      </c>
      <c r="D7" s="207" t="s">
        <v>161</v>
      </c>
      <c r="E7" s="208" t="s">
        <v>514</v>
      </c>
      <c r="F7" s="206">
        <v>721</v>
      </c>
      <c r="G7" s="206">
        <v>17</v>
      </c>
      <c r="H7" s="204">
        <f t="shared" si="0"/>
        <v>13</v>
      </c>
      <c r="I7" s="204">
        <f aca="true" t="shared" si="1" ref="I7:I70">SUM(J7:V7)</f>
        <v>4</v>
      </c>
      <c r="J7" s="206">
        <v>1</v>
      </c>
      <c r="K7" s="206">
        <v>0</v>
      </c>
      <c r="L7" s="206">
        <v>1</v>
      </c>
      <c r="M7" s="206">
        <v>0</v>
      </c>
      <c r="N7" s="206">
        <v>0</v>
      </c>
      <c r="O7" s="206">
        <v>0</v>
      </c>
      <c r="P7" s="206">
        <v>1</v>
      </c>
      <c r="Q7" s="206">
        <v>0</v>
      </c>
      <c r="R7" s="206">
        <v>0</v>
      </c>
      <c r="S7" s="206">
        <v>0</v>
      </c>
      <c r="T7" s="206">
        <v>0</v>
      </c>
      <c r="U7" s="206">
        <v>1</v>
      </c>
      <c r="V7" s="206">
        <v>0</v>
      </c>
      <c r="W7" s="206">
        <f aca="true" t="shared" si="2" ref="W7:W70">SUM(J7:V7)</f>
        <v>4</v>
      </c>
    </row>
    <row r="8" spans="1:23" ht="18.75">
      <c r="A8" s="204">
        <v>3</v>
      </c>
      <c r="B8" s="205" t="s">
        <v>516</v>
      </c>
      <c r="C8" s="206">
        <v>36</v>
      </c>
      <c r="D8" s="207" t="s">
        <v>164</v>
      </c>
      <c r="E8" s="208" t="s">
        <v>514</v>
      </c>
      <c r="F8" s="206">
        <v>246</v>
      </c>
      <c r="G8" s="206">
        <v>9</v>
      </c>
      <c r="H8" s="204">
        <f t="shared" si="0"/>
        <v>8</v>
      </c>
      <c r="I8" s="204">
        <f>SUM(J8:V8)</f>
        <v>1</v>
      </c>
      <c r="J8" s="206">
        <v>0</v>
      </c>
      <c r="K8" s="206">
        <v>0</v>
      </c>
      <c r="L8" s="206">
        <v>1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f t="shared" si="2"/>
        <v>1</v>
      </c>
    </row>
    <row r="9" spans="1:23" ht="18.75">
      <c r="A9" s="204">
        <v>4</v>
      </c>
      <c r="B9" s="205" t="s">
        <v>517</v>
      </c>
      <c r="C9" s="206">
        <v>29</v>
      </c>
      <c r="D9" s="207" t="s">
        <v>164</v>
      </c>
      <c r="E9" s="208" t="s">
        <v>514</v>
      </c>
      <c r="F9" s="206">
        <v>176</v>
      </c>
      <c r="G9" s="206">
        <v>7</v>
      </c>
      <c r="H9" s="204">
        <f t="shared" si="0"/>
        <v>7</v>
      </c>
      <c r="I9" s="204">
        <f t="shared" si="1"/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f t="shared" si="2"/>
        <v>0</v>
      </c>
    </row>
    <row r="10" spans="1:23" ht="18.75">
      <c r="A10" s="204">
        <v>5</v>
      </c>
      <c r="B10" s="205" t="s">
        <v>518</v>
      </c>
      <c r="C10" s="206">
        <v>32</v>
      </c>
      <c r="D10" s="207" t="s">
        <v>164</v>
      </c>
      <c r="E10" s="208" t="s">
        <v>514</v>
      </c>
      <c r="F10" s="206">
        <v>446</v>
      </c>
      <c r="G10" s="206">
        <v>12</v>
      </c>
      <c r="H10" s="204">
        <f t="shared" si="0"/>
        <v>12</v>
      </c>
      <c r="I10" s="204">
        <f t="shared" si="1"/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f t="shared" si="2"/>
        <v>0</v>
      </c>
    </row>
    <row r="11" spans="1:23" ht="18.75">
      <c r="A11" s="204">
        <v>6</v>
      </c>
      <c r="B11" s="205" t="s">
        <v>519</v>
      </c>
      <c r="C11" s="206">
        <v>39</v>
      </c>
      <c r="D11" s="207" t="s">
        <v>164</v>
      </c>
      <c r="E11" s="208" t="s">
        <v>514</v>
      </c>
      <c r="F11" s="206">
        <v>296</v>
      </c>
      <c r="G11" s="206">
        <v>7</v>
      </c>
      <c r="H11" s="204">
        <f t="shared" si="0"/>
        <v>7</v>
      </c>
      <c r="I11" s="204">
        <f t="shared" si="1"/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f t="shared" si="2"/>
        <v>0</v>
      </c>
    </row>
    <row r="12" spans="1:23" ht="18.75">
      <c r="A12" s="204">
        <v>7</v>
      </c>
      <c r="B12" s="205" t="s">
        <v>520</v>
      </c>
      <c r="C12" s="206">
        <v>64</v>
      </c>
      <c r="D12" s="207" t="s">
        <v>162</v>
      </c>
      <c r="E12" s="208" t="s">
        <v>514</v>
      </c>
      <c r="F12" s="206">
        <v>408</v>
      </c>
      <c r="G12" s="206">
        <v>13</v>
      </c>
      <c r="H12" s="204">
        <f t="shared" si="0"/>
        <v>12</v>
      </c>
      <c r="I12" s="204">
        <f t="shared" si="1"/>
        <v>1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1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f t="shared" si="2"/>
        <v>1</v>
      </c>
    </row>
    <row r="13" spans="1:23" ht="18.75">
      <c r="A13" s="204">
        <v>8</v>
      </c>
      <c r="B13" s="205" t="s">
        <v>521</v>
      </c>
      <c r="C13" s="206">
        <v>26</v>
      </c>
      <c r="D13" s="207" t="s">
        <v>203</v>
      </c>
      <c r="E13" s="208" t="s">
        <v>514</v>
      </c>
      <c r="F13" s="206">
        <v>142</v>
      </c>
      <c r="G13" s="206">
        <v>7</v>
      </c>
      <c r="H13" s="204">
        <f t="shared" si="0"/>
        <v>7</v>
      </c>
      <c r="I13" s="204">
        <f t="shared" si="1"/>
        <v>0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f t="shared" si="2"/>
        <v>0</v>
      </c>
    </row>
    <row r="14" spans="1:23" ht="18.75">
      <c r="A14" s="204">
        <v>9</v>
      </c>
      <c r="B14" s="205" t="s">
        <v>522</v>
      </c>
      <c r="C14" s="206">
        <v>37</v>
      </c>
      <c r="D14" s="207" t="s">
        <v>164</v>
      </c>
      <c r="E14" s="208" t="s">
        <v>514</v>
      </c>
      <c r="F14" s="206">
        <v>231</v>
      </c>
      <c r="G14" s="206">
        <v>7</v>
      </c>
      <c r="H14" s="204">
        <f t="shared" si="0"/>
        <v>7</v>
      </c>
      <c r="I14" s="204">
        <f t="shared" si="1"/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f t="shared" si="2"/>
        <v>0</v>
      </c>
    </row>
    <row r="15" spans="1:23" ht="18.75">
      <c r="A15" s="204">
        <v>10</v>
      </c>
      <c r="B15" s="205" t="s">
        <v>523</v>
      </c>
      <c r="C15" s="206">
        <v>35</v>
      </c>
      <c r="D15" s="207" t="s">
        <v>164</v>
      </c>
      <c r="E15" s="208" t="s">
        <v>514</v>
      </c>
      <c r="F15" s="206">
        <v>232</v>
      </c>
      <c r="G15" s="206">
        <v>7</v>
      </c>
      <c r="H15" s="204">
        <v>6</v>
      </c>
      <c r="I15" s="204">
        <f t="shared" si="1"/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f t="shared" si="2"/>
        <v>0</v>
      </c>
    </row>
    <row r="16" spans="1:23" ht="18.75">
      <c r="A16" s="204">
        <v>11</v>
      </c>
      <c r="B16" s="205" t="s">
        <v>524</v>
      </c>
      <c r="C16" s="206">
        <v>27</v>
      </c>
      <c r="D16" s="207" t="s">
        <v>203</v>
      </c>
      <c r="E16" s="208" t="s">
        <v>514</v>
      </c>
      <c r="F16" s="206">
        <v>193</v>
      </c>
      <c r="G16" s="206">
        <v>7</v>
      </c>
      <c r="H16" s="204">
        <f>G16-I16</f>
        <v>6</v>
      </c>
      <c r="I16" s="204">
        <f t="shared" si="1"/>
        <v>1</v>
      </c>
      <c r="J16" s="206">
        <v>0</v>
      </c>
      <c r="K16" s="206">
        <v>0</v>
      </c>
      <c r="L16" s="206">
        <v>0</v>
      </c>
      <c r="M16" s="206">
        <v>1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f t="shared" si="2"/>
        <v>1</v>
      </c>
    </row>
    <row r="17" spans="1:23" ht="18.75">
      <c r="A17" s="204">
        <v>12</v>
      </c>
      <c r="B17" s="205" t="s">
        <v>525</v>
      </c>
      <c r="C17" s="206">
        <v>27</v>
      </c>
      <c r="D17" s="207" t="s">
        <v>203</v>
      </c>
      <c r="E17" s="208" t="s">
        <v>514</v>
      </c>
      <c r="F17" s="206">
        <v>176</v>
      </c>
      <c r="G17" s="206">
        <v>7</v>
      </c>
      <c r="H17" s="204">
        <f>G17-I17</f>
        <v>7</v>
      </c>
      <c r="I17" s="204">
        <f t="shared" si="1"/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0</v>
      </c>
      <c r="T17" s="206">
        <v>0</v>
      </c>
      <c r="U17" s="206">
        <v>0</v>
      </c>
      <c r="V17" s="206">
        <v>0</v>
      </c>
      <c r="W17" s="206">
        <f t="shared" si="2"/>
        <v>0</v>
      </c>
    </row>
    <row r="18" spans="1:23" ht="18.75">
      <c r="A18" s="204">
        <v>13</v>
      </c>
      <c r="B18" s="205" t="s">
        <v>526</v>
      </c>
      <c r="C18" s="206">
        <v>21</v>
      </c>
      <c r="D18" s="207" t="s">
        <v>203</v>
      </c>
      <c r="E18" s="208" t="s">
        <v>514</v>
      </c>
      <c r="F18" s="206">
        <v>387</v>
      </c>
      <c r="G18" s="206">
        <v>8</v>
      </c>
      <c r="H18" s="204">
        <f>G18-I18</f>
        <v>6</v>
      </c>
      <c r="I18" s="204">
        <f t="shared" si="1"/>
        <v>2</v>
      </c>
      <c r="J18" s="206">
        <v>0</v>
      </c>
      <c r="K18" s="206">
        <v>0</v>
      </c>
      <c r="L18" s="206">
        <v>1</v>
      </c>
      <c r="M18" s="206">
        <v>0</v>
      </c>
      <c r="N18" s="206">
        <v>0</v>
      </c>
      <c r="O18" s="206">
        <v>1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f t="shared" si="2"/>
        <v>2</v>
      </c>
    </row>
    <row r="19" spans="1:23" ht="18.75">
      <c r="A19" s="204">
        <v>14</v>
      </c>
      <c r="B19" s="205" t="s">
        <v>527</v>
      </c>
      <c r="C19" s="206">
        <v>11</v>
      </c>
      <c r="D19" s="207" t="s">
        <v>200</v>
      </c>
      <c r="E19" s="208" t="s">
        <v>514</v>
      </c>
      <c r="F19" s="206">
        <v>163</v>
      </c>
      <c r="G19" s="206">
        <v>7</v>
      </c>
      <c r="H19" s="204">
        <f>G19-I19</f>
        <v>5</v>
      </c>
      <c r="I19" s="204">
        <f t="shared" si="1"/>
        <v>2</v>
      </c>
      <c r="J19" s="206">
        <v>0</v>
      </c>
      <c r="K19" s="206">
        <v>0</v>
      </c>
      <c r="L19" s="206">
        <v>0</v>
      </c>
      <c r="M19" s="206">
        <v>1</v>
      </c>
      <c r="N19" s="206">
        <v>0</v>
      </c>
      <c r="O19" s="206">
        <v>1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f t="shared" si="2"/>
        <v>2</v>
      </c>
    </row>
    <row r="20" spans="1:23" ht="18.75">
      <c r="A20" s="204">
        <v>15</v>
      </c>
      <c r="B20" s="205" t="s">
        <v>528</v>
      </c>
      <c r="C20" s="206">
        <v>56</v>
      </c>
      <c r="D20" s="207" t="s">
        <v>162</v>
      </c>
      <c r="E20" s="208" t="s">
        <v>514</v>
      </c>
      <c r="F20" s="206">
        <v>114</v>
      </c>
      <c r="G20" s="206">
        <v>7</v>
      </c>
      <c r="H20" s="209">
        <v>4</v>
      </c>
      <c r="I20" s="204">
        <f t="shared" si="1"/>
        <v>3</v>
      </c>
      <c r="J20" s="206">
        <v>1</v>
      </c>
      <c r="K20" s="206">
        <v>1</v>
      </c>
      <c r="L20" s="206">
        <v>0</v>
      </c>
      <c r="M20" s="206">
        <v>1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0</v>
      </c>
      <c r="T20" s="206">
        <v>0</v>
      </c>
      <c r="U20" s="206">
        <v>0</v>
      </c>
      <c r="V20" s="206">
        <v>0</v>
      </c>
      <c r="W20" s="206">
        <f t="shared" si="2"/>
        <v>3</v>
      </c>
    </row>
    <row r="21" spans="1:23" ht="18.75">
      <c r="A21" s="204">
        <v>16</v>
      </c>
      <c r="B21" s="205" t="s">
        <v>529</v>
      </c>
      <c r="C21" s="206">
        <v>33</v>
      </c>
      <c r="D21" s="207" t="s">
        <v>164</v>
      </c>
      <c r="E21" s="208" t="s">
        <v>514</v>
      </c>
      <c r="F21" s="206">
        <v>125</v>
      </c>
      <c r="G21" s="206">
        <v>7</v>
      </c>
      <c r="H21" s="204">
        <f aca="true" t="shared" si="3" ref="H21:H84">G21-I21</f>
        <v>7</v>
      </c>
      <c r="I21" s="204">
        <f t="shared" si="1"/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f t="shared" si="2"/>
        <v>0</v>
      </c>
    </row>
    <row r="22" spans="1:23" ht="18.75">
      <c r="A22" s="204">
        <v>17</v>
      </c>
      <c r="B22" s="205" t="s">
        <v>530</v>
      </c>
      <c r="C22" s="206">
        <v>21</v>
      </c>
      <c r="D22" s="207" t="s">
        <v>203</v>
      </c>
      <c r="E22" s="208" t="s">
        <v>514</v>
      </c>
      <c r="F22" s="206">
        <v>114</v>
      </c>
      <c r="G22" s="206">
        <v>7</v>
      </c>
      <c r="H22" s="204">
        <f t="shared" si="3"/>
        <v>6</v>
      </c>
      <c r="I22" s="204">
        <f t="shared" si="1"/>
        <v>1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6">
        <v>1</v>
      </c>
      <c r="Q22" s="206">
        <v>0</v>
      </c>
      <c r="R22" s="206">
        <v>0</v>
      </c>
      <c r="S22" s="206">
        <v>0</v>
      </c>
      <c r="T22" s="206">
        <v>0</v>
      </c>
      <c r="U22" s="206">
        <v>0</v>
      </c>
      <c r="V22" s="206">
        <v>0</v>
      </c>
      <c r="W22" s="206">
        <f t="shared" si="2"/>
        <v>1</v>
      </c>
    </row>
    <row r="23" spans="1:23" ht="18.75">
      <c r="A23" s="204">
        <v>18</v>
      </c>
      <c r="B23" s="205" t="s">
        <v>355</v>
      </c>
      <c r="C23" s="206">
        <v>13</v>
      </c>
      <c r="D23" s="207" t="s">
        <v>200</v>
      </c>
      <c r="E23" s="208" t="s">
        <v>514</v>
      </c>
      <c r="F23" s="206">
        <v>116</v>
      </c>
      <c r="G23" s="206">
        <v>7</v>
      </c>
      <c r="H23" s="204">
        <f t="shared" si="3"/>
        <v>7</v>
      </c>
      <c r="I23" s="204">
        <f t="shared" si="1"/>
        <v>0</v>
      </c>
      <c r="J23" s="206">
        <v>0</v>
      </c>
      <c r="K23" s="206">
        <v>0</v>
      </c>
      <c r="L23" s="206">
        <v>0</v>
      </c>
      <c r="M23" s="206">
        <v>0</v>
      </c>
      <c r="N23" s="206">
        <v>0</v>
      </c>
      <c r="O23" s="206">
        <v>0</v>
      </c>
      <c r="P23" s="206">
        <v>0</v>
      </c>
      <c r="Q23" s="206">
        <v>0</v>
      </c>
      <c r="R23" s="206">
        <v>0</v>
      </c>
      <c r="S23" s="206">
        <v>0</v>
      </c>
      <c r="T23" s="206">
        <v>0</v>
      </c>
      <c r="U23" s="206">
        <v>0</v>
      </c>
      <c r="V23" s="206">
        <v>0</v>
      </c>
      <c r="W23" s="206">
        <f t="shared" si="2"/>
        <v>0</v>
      </c>
    </row>
    <row r="24" spans="1:23" ht="18.75">
      <c r="A24" s="204">
        <v>19</v>
      </c>
      <c r="B24" s="205" t="s">
        <v>531</v>
      </c>
      <c r="C24" s="206">
        <v>27</v>
      </c>
      <c r="D24" s="207" t="s">
        <v>203</v>
      </c>
      <c r="E24" s="208" t="s">
        <v>514</v>
      </c>
      <c r="F24" s="206">
        <v>126</v>
      </c>
      <c r="G24" s="206">
        <v>7</v>
      </c>
      <c r="H24" s="204">
        <f t="shared" si="3"/>
        <v>5</v>
      </c>
      <c r="I24" s="204">
        <f t="shared" si="1"/>
        <v>2</v>
      </c>
      <c r="J24" s="206">
        <v>0</v>
      </c>
      <c r="K24" s="206">
        <v>0</v>
      </c>
      <c r="L24" s="206">
        <v>0</v>
      </c>
      <c r="M24" s="206">
        <v>1</v>
      </c>
      <c r="N24" s="206">
        <v>0</v>
      </c>
      <c r="O24" s="206">
        <v>1</v>
      </c>
      <c r="P24" s="206">
        <v>0</v>
      </c>
      <c r="Q24" s="206">
        <v>0</v>
      </c>
      <c r="R24" s="206">
        <v>0</v>
      </c>
      <c r="S24" s="206">
        <v>0</v>
      </c>
      <c r="T24" s="206">
        <v>0</v>
      </c>
      <c r="U24" s="206">
        <v>0</v>
      </c>
      <c r="V24" s="206">
        <v>0</v>
      </c>
      <c r="W24" s="206">
        <f t="shared" si="2"/>
        <v>2</v>
      </c>
    </row>
    <row r="25" spans="1:23" ht="18.75">
      <c r="A25" s="204">
        <v>20</v>
      </c>
      <c r="B25" s="205" t="s">
        <v>532</v>
      </c>
      <c r="C25" s="206">
        <v>70</v>
      </c>
      <c r="D25" s="207" t="s">
        <v>161</v>
      </c>
      <c r="E25" s="208" t="s">
        <v>514</v>
      </c>
      <c r="F25" s="206">
        <v>238</v>
      </c>
      <c r="G25" s="206">
        <v>7</v>
      </c>
      <c r="H25" s="204">
        <f t="shared" si="3"/>
        <v>4</v>
      </c>
      <c r="I25" s="204">
        <f t="shared" si="1"/>
        <v>3</v>
      </c>
      <c r="J25" s="206">
        <v>0</v>
      </c>
      <c r="K25" s="206">
        <v>1</v>
      </c>
      <c r="L25" s="206">
        <v>1</v>
      </c>
      <c r="M25" s="206">
        <v>0</v>
      </c>
      <c r="N25" s="206">
        <v>0</v>
      </c>
      <c r="O25" s="206">
        <v>1</v>
      </c>
      <c r="P25" s="206">
        <v>0</v>
      </c>
      <c r="Q25" s="206">
        <v>0</v>
      </c>
      <c r="R25" s="206">
        <v>0</v>
      </c>
      <c r="S25" s="206">
        <v>0</v>
      </c>
      <c r="T25" s="206">
        <v>0</v>
      </c>
      <c r="U25" s="206">
        <v>0</v>
      </c>
      <c r="V25" s="206">
        <v>0</v>
      </c>
      <c r="W25" s="206">
        <f t="shared" si="2"/>
        <v>3</v>
      </c>
    </row>
    <row r="26" spans="1:23" ht="18.75">
      <c r="A26" s="204">
        <v>21</v>
      </c>
      <c r="B26" s="205" t="s">
        <v>533</v>
      </c>
      <c r="C26" s="206">
        <v>55</v>
      </c>
      <c r="D26" s="207" t="s">
        <v>162</v>
      </c>
      <c r="E26" s="208" t="s">
        <v>514</v>
      </c>
      <c r="F26" s="206">
        <v>42</v>
      </c>
      <c r="G26" s="206">
        <v>7</v>
      </c>
      <c r="H26" s="204">
        <f t="shared" si="3"/>
        <v>4</v>
      </c>
      <c r="I26" s="204">
        <f t="shared" si="1"/>
        <v>3</v>
      </c>
      <c r="J26" s="206">
        <v>1</v>
      </c>
      <c r="K26" s="206">
        <v>1</v>
      </c>
      <c r="L26" s="206">
        <v>0</v>
      </c>
      <c r="M26" s="206">
        <v>0</v>
      </c>
      <c r="N26" s="206">
        <v>0</v>
      </c>
      <c r="O26" s="206">
        <v>1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f t="shared" si="2"/>
        <v>3</v>
      </c>
    </row>
    <row r="27" spans="1:23" ht="18.75">
      <c r="A27" s="204">
        <v>22</v>
      </c>
      <c r="B27" s="205" t="s">
        <v>534</v>
      </c>
      <c r="C27" s="206">
        <v>38</v>
      </c>
      <c r="D27" s="207" t="s">
        <v>164</v>
      </c>
      <c r="E27" s="208" t="s">
        <v>514</v>
      </c>
      <c r="F27" s="206">
        <v>128</v>
      </c>
      <c r="G27" s="206">
        <v>7</v>
      </c>
      <c r="H27" s="204">
        <f t="shared" si="3"/>
        <v>7</v>
      </c>
      <c r="I27" s="204">
        <f t="shared" si="1"/>
        <v>0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  <c r="V27" s="206">
        <v>0</v>
      </c>
      <c r="W27" s="206">
        <f t="shared" si="2"/>
        <v>0</v>
      </c>
    </row>
    <row r="28" spans="1:23" ht="18.75">
      <c r="A28" s="204">
        <v>23</v>
      </c>
      <c r="B28" s="205" t="s">
        <v>535</v>
      </c>
      <c r="C28" s="206">
        <v>16</v>
      </c>
      <c r="D28" s="207" t="s">
        <v>200</v>
      </c>
      <c r="E28" s="208" t="s">
        <v>514</v>
      </c>
      <c r="F28" s="206">
        <v>194</v>
      </c>
      <c r="G28" s="206">
        <v>5</v>
      </c>
      <c r="H28" s="204">
        <f t="shared" si="3"/>
        <v>5</v>
      </c>
      <c r="I28" s="204">
        <f t="shared" si="1"/>
        <v>0</v>
      </c>
      <c r="J28" s="206">
        <v>0</v>
      </c>
      <c r="K28" s="206">
        <v>0</v>
      </c>
      <c r="L28" s="206">
        <v>0</v>
      </c>
      <c r="M28" s="206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  <c r="V28" s="206">
        <v>0</v>
      </c>
      <c r="W28" s="206">
        <f t="shared" si="2"/>
        <v>0</v>
      </c>
    </row>
    <row r="29" spans="1:23" ht="18.75">
      <c r="A29" s="204">
        <v>24</v>
      </c>
      <c r="B29" s="205" t="s">
        <v>536</v>
      </c>
      <c r="C29" s="206">
        <v>21</v>
      </c>
      <c r="D29" s="207" t="s">
        <v>203</v>
      </c>
      <c r="E29" s="208" t="s">
        <v>514</v>
      </c>
      <c r="F29" s="206">
        <v>119</v>
      </c>
      <c r="G29" s="206">
        <v>5</v>
      </c>
      <c r="H29" s="204">
        <f t="shared" si="3"/>
        <v>5</v>
      </c>
      <c r="I29" s="204">
        <f t="shared" si="1"/>
        <v>0</v>
      </c>
      <c r="J29" s="206">
        <v>0</v>
      </c>
      <c r="K29" s="206">
        <v>0</v>
      </c>
      <c r="L29" s="206">
        <v>0</v>
      </c>
      <c r="M29" s="206">
        <v>0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206">
        <v>0</v>
      </c>
      <c r="W29" s="206">
        <f t="shared" si="2"/>
        <v>0</v>
      </c>
    </row>
    <row r="30" spans="1:23" ht="18.75">
      <c r="A30" s="204">
        <v>25</v>
      </c>
      <c r="B30" s="205" t="s">
        <v>537</v>
      </c>
      <c r="C30" s="206">
        <v>31</v>
      </c>
      <c r="D30" s="207" t="s">
        <v>164</v>
      </c>
      <c r="E30" s="208" t="s">
        <v>514</v>
      </c>
      <c r="F30" s="206">
        <v>107</v>
      </c>
      <c r="G30" s="206">
        <v>5</v>
      </c>
      <c r="H30" s="204">
        <f t="shared" si="3"/>
        <v>4</v>
      </c>
      <c r="I30" s="204">
        <f t="shared" si="1"/>
        <v>1</v>
      </c>
      <c r="J30" s="206">
        <v>0</v>
      </c>
      <c r="K30" s="206">
        <v>0</v>
      </c>
      <c r="L30" s="206">
        <v>0</v>
      </c>
      <c r="M30" s="206">
        <v>1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6">
        <v>0</v>
      </c>
      <c r="V30" s="206">
        <v>0</v>
      </c>
      <c r="W30" s="206">
        <f t="shared" si="2"/>
        <v>1</v>
      </c>
    </row>
    <row r="31" spans="1:23" ht="18.75">
      <c r="A31" s="204">
        <v>26</v>
      </c>
      <c r="B31" s="205" t="s">
        <v>538</v>
      </c>
      <c r="C31" s="206">
        <v>12</v>
      </c>
      <c r="D31" s="207" t="s">
        <v>200</v>
      </c>
      <c r="E31" s="208" t="s">
        <v>514</v>
      </c>
      <c r="F31" s="206">
        <v>91</v>
      </c>
      <c r="G31" s="206">
        <v>5</v>
      </c>
      <c r="H31" s="204">
        <f t="shared" si="3"/>
        <v>4</v>
      </c>
      <c r="I31" s="204">
        <f t="shared" si="1"/>
        <v>1</v>
      </c>
      <c r="J31" s="206">
        <v>0</v>
      </c>
      <c r="K31" s="206">
        <v>0</v>
      </c>
      <c r="L31" s="206">
        <v>0</v>
      </c>
      <c r="M31" s="206">
        <v>1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  <c r="V31" s="206">
        <v>0</v>
      </c>
      <c r="W31" s="206">
        <f t="shared" si="2"/>
        <v>1</v>
      </c>
    </row>
    <row r="32" spans="1:23" ht="18.75">
      <c r="A32" s="204">
        <v>27</v>
      </c>
      <c r="B32" s="205" t="s">
        <v>539</v>
      </c>
      <c r="C32" s="206">
        <v>18</v>
      </c>
      <c r="D32" s="207" t="s">
        <v>200</v>
      </c>
      <c r="E32" s="208" t="s">
        <v>514</v>
      </c>
      <c r="F32" s="206">
        <v>93</v>
      </c>
      <c r="G32" s="206">
        <v>7</v>
      </c>
      <c r="H32" s="204">
        <f t="shared" si="3"/>
        <v>4</v>
      </c>
      <c r="I32" s="204">
        <f t="shared" si="1"/>
        <v>3</v>
      </c>
      <c r="J32" s="206">
        <v>0</v>
      </c>
      <c r="K32" s="206">
        <v>0</v>
      </c>
      <c r="L32" s="206">
        <v>0</v>
      </c>
      <c r="M32" s="206">
        <v>1</v>
      </c>
      <c r="N32" s="206">
        <v>0</v>
      </c>
      <c r="O32" s="206">
        <v>1</v>
      </c>
      <c r="P32" s="206">
        <v>1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  <c r="V32" s="206">
        <v>0</v>
      </c>
      <c r="W32" s="206">
        <f t="shared" si="2"/>
        <v>3</v>
      </c>
    </row>
    <row r="33" spans="1:23" ht="18.75">
      <c r="A33" s="204">
        <v>28</v>
      </c>
      <c r="B33" s="205" t="s">
        <v>540</v>
      </c>
      <c r="C33" s="206">
        <v>13</v>
      </c>
      <c r="D33" s="207" t="s">
        <v>200</v>
      </c>
      <c r="E33" s="208" t="s">
        <v>514</v>
      </c>
      <c r="F33" s="206">
        <v>88</v>
      </c>
      <c r="G33" s="206">
        <v>7</v>
      </c>
      <c r="H33" s="204">
        <f t="shared" si="3"/>
        <v>6</v>
      </c>
      <c r="I33" s="204">
        <f t="shared" si="1"/>
        <v>1</v>
      </c>
      <c r="J33" s="206">
        <v>0</v>
      </c>
      <c r="K33" s="206">
        <v>0</v>
      </c>
      <c r="L33" s="206">
        <v>0</v>
      </c>
      <c r="M33" s="206">
        <v>1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f t="shared" si="2"/>
        <v>1</v>
      </c>
    </row>
    <row r="34" spans="1:23" ht="18.75">
      <c r="A34" s="204">
        <v>29</v>
      </c>
      <c r="B34" s="205" t="s">
        <v>541</v>
      </c>
      <c r="C34" s="206">
        <v>54</v>
      </c>
      <c r="D34" s="207" t="s">
        <v>162</v>
      </c>
      <c r="E34" s="208" t="s">
        <v>514</v>
      </c>
      <c r="F34" s="206">
        <v>155</v>
      </c>
      <c r="G34" s="206">
        <v>7</v>
      </c>
      <c r="H34" s="209">
        <f t="shared" si="3"/>
        <v>2</v>
      </c>
      <c r="I34" s="204">
        <f t="shared" si="1"/>
        <v>5</v>
      </c>
      <c r="J34" s="206">
        <v>1</v>
      </c>
      <c r="K34" s="206">
        <v>1</v>
      </c>
      <c r="L34" s="206">
        <v>1</v>
      </c>
      <c r="M34" s="206">
        <v>0</v>
      </c>
      <c r="N34" s="206">
        <v>0</v>
      </c>
      <c r="O34" s="206">
        <v>1</v>
      </c>
      <c r="P34" s="206">
        <v>1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f t="shared" si="2"/>
        <v>5</v>
      </c>
    </row>
    <row r="35" spans="1:23" ht="18.75">
      <c r="A35" s="204">
        <v>30</v>
      </c>
      <c r="B35" s="205" t="s">
        <v>542</v>
      </c>
      <c r="C35" s="206">
        <v>58</v>
      </c>
      <c r="D35" s="207" t="s">
        <v>162</v>
      </c>
      <c r="E35" s="208" t="s">
        <v>514</v>
      </c>
      <c r="F35" s="206">
        <v>57</v>
      </c>
      <c r="G35" s="206">
        <v>7</v>
      </c>
      <c r="H35" s="209">
        <f t="shared" si="3"/>
        <v>2</v>
      </c>
      <c r="I35" s="204">
        <f t="shared" si="1"/>
        <v>5</v>
      </c>
      <c r="J35" s="206">
        <v>1</v>
      </c>
      <c r="K35" s="206">
        <v>1</v>
      </c>
      <c r="L35" s="206">
        <v>1</v>
      </c>
      <c r="M35" s="206">
        <v>0</v>
      </c>
      <c r="N35" s="206">
        <v>0</v>
      </c>
      <c r="O35" s="206">
        <v>1</v>
      </c>
      <c r="P35" s="206">
        <v>1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206">
        <v>0</v>
      </c>
      <c r="W35" s="206">
        <f t="shared" si="2"/>
        <v>5</v>
      </c>
    </row>
    <row r="36" spans="1:23" ht="18.75">
      <c r="A36" s="204">
        <v>31</v>
      </c>
      <c r="B36" s="205" t="s">
        <v>543</v>
      </c>
      <c r="C36" s="206">
        <v>17</v>
      </c>
      <c r="D36" s="207" t="s">
        <v>200</v>
      </c>
      <c r="E36" s="208" t="s">
        <v>514</v>
      </c>
      <c r="F36" s="206">
        <v>79</v>
      </c>
      <c r="G36" s="206">
        <v>7</v>
      </c>
      <c r="H36" s="204">
        <f t="shared" si="3"/>
        <v>7</v>
      </c>
      <c r="I36" s="204">
        <f t="shared" si="1"/>
        <v>0</v>
      </c>
      <c r="J36" s="206">
        <v>0</v>
      </c>
      <c r="K36" s="206">
        <v>0</v>
      </c>
      <c r="L36" s="206">
        <v>0</v>
      </c>
      <c r="M36" s="206">
        <v>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06">
        <v>0</v>
      </c>
      <c r="U36" s="206">
        <v>0</v>
      </c>
      <c r="V36" s="206">
        <v>0</v>
      </c>
      <c r="W36" s="206">
        <f t="shared" si="2"/>
        <v>0</v>
      </c>
    </row>
    <row r="37" spans="1:23" ht="18.75">
      <c r="A37" s="204">
        <v>32</v>
      </c>
      <c r="B37" s="205" t="s">
        <v>544</v>
      </c>
      <c r="C37" s="206">
        <v>14</v>
      </c>
      <c r="D37" s="207" t="s">
        <v>200</v>
      </c>
      <c r="E37" s="208" t="s">
        <v>514</v>
      </c>
      <c r="F37" s="206">
        <v>53</v>
      </c>
      <c r="G37" s="206">
        <v>7</v>
      </c>
      <c r="H37" s="204">
        <f t="shared" si="3"/>
        <v>5</v>
      </c>
      <c r="I37" s="204">
        <f t="shared" si="1"/>
        <v>2</v>
      </c>
      <c r="J37" s="206">
        <v>0</v>
      </c>
      <c r="K37" s="206">
        <v>0</v>
      </c>
      <c r="L37" s="206">
        <v>0</v>
      </c>
      <c r="M37" s="206">
        <v>1</v>
      </c>
      <c r="N37" s="206">
        <v>0</v>
      </c>
      <c r="O37" s="206">
        <v>1</v>
      </c>
      <c r="P37" s="206">
        <v>0</v>
      </c>
      <c r="Q37" s="206">
        <v>0</v>
      </c>
      <c r="R37" s="206">
        <v>0</v>
      </c>
      <c r="S37" s="206">
        <v>0</v>
      </c>
      <c r="T37" s="206">
        <v>0</v>
      </c>
      <c r="U37" s="206">
        <v>0</v>
      </c>
      <c r="V37" s="206">
        <v>0</v>
      </c>
      <c r="W37" s="206">
        <f t="shared" si="2"/>
        <v>2</v>
      </c>
    </row>
    <row r="38" spans="1:23" ht="18.75">
      <c r="A38" s="204">
        <v>33</v>
      </c>
      <c r="B38" s="205" t="s">
        <v>545</v>
      </c>
      <c r="C38" s="206">
        <v>27</v>
      </c>
      <c r="D38" s="207" t="s">
        <v>203</v>
      </c>
      <c r="E38" s="208" t="s">
        <v>514</v>
      </c>
      <c r="F38" s="206">
        <v>100</v>
      </c>
      <c r="G38" s="206">
        <v>7</v>
      </c>
      <c r="H38" s="204">
        <f t="shared" si="3"/>
        <v>7</v>
      </c>
      <c r="I38" s="204">
        <f t="shared" si="1"/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f t="shared" si="2"/>
        <v>0</v>
      </c>
    </row>
    <row r="39" spans="1:23" ht="18.75">
      <c r="A39" s="204">
        <v>34</v>
      </c>
      <c r="B39" s="205" t="s">
        <v>546</v>
      </c>
      <c r="C39" s="206">
        <v>17</v>
      </c>
      <c r="D39" s="207" t="s">
        <v>200</v>
      </c>
      <c r="E39" s="208" t="s">
        <v>514</v>
      </c>
      <c r="F39" s="206">
        <v>88</v>
      </c>
      <c r="G39" s="206">
        <v>7</v>
      </c>
      <c r="H39" s="204">
        <f t="shared" si="3"/>
        <v>7</v>
      </c>
      <c r="I39" s="204">
        <f t="shared" si="1"/>
        <v>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06">
        <v>0</v>
      </c>
      <c r="U39" s="206">
        <v>0</v>
      </c>
      <c r="V39" s="206">
        <v>0</v>
      </c>
      <c r="W39" s="206">
        <f t="shared" si="2"/>
        <v>0</v>
      </c>
    </row>
    <row r="40" spans="1:23" ht="18.75">
      <c r="A40" s="204">
        <v>35</v>
      </c>
      <c r="B40" s="205" t="s">
        <v>547</v>
      </c>
      <c r="C40" s="206">
        <v>29</v>
      </c>
      <c r="D40" s="207" t="s">
        <v>164</v>
      </c>
      <c r="E40" s="208" t="s">
        <v>514</v>
      </c>
      <c r="F40" s="206">
        <v>74</v>
      </c>
      <c r="G40" s="206">
        <v>0</v>
      </c>
      <c r="H40" s="204">
        <f t="shared" si="3"/>
        <v>0</v>
      </c>
      <c r="I40" s="204">
        <f t="shared" si="1"/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f t="shared" si="2"/>
        <v>0</v>
      </c>
    </row>
    <row r="41" spans="1:23" ht="18.75">
      <c r="A41" s="204">
        <v>36</v>
      </c>
      <c r="B41" s="205" t="s">
        <v>548</v>
      </c>
      <c r="C41" s="206">
        <v>20</v>
      </c>
      <c r="D41" s="207" t="s">
        <v>203</v>
      </c>
      <c r="E41" s="208" t="s">
        <v>514</v>
      </c>
      <c r="F41" s="206">
        <v>74</v>
      </c>
      <c r="G41" s="206">
        <v>5</v>
      </c>
      <c r="H41" s="204">
        <f t="shared" si="3"/>
        <v>4</v>
      </c>
      <c r="I41" s="204">
        <f t="shared" si="1"/>
        <v>1</v>
      </c>
      <c r="J41" s="206">
        <v>0</v>
      </c>
      <c r="K41" s="206">
        <v>0</v>
      </c>
      <c r="L41" s="206">
        <v>0</v>
      </c>
      <c r="M41" s="206">
        <v>1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f t="shared" si="2"/>
        <v>1</v>
      </c>
    </row>
    <row r="42" spans="1:23" ht="18.75">
      <c r="A42" s="204">
        <v>37</v>
      </c>
      <c r="B42" s="205" t="s">
        <v>549</v>
      </c>
      <c r="C42" s="206">
        <v>20</v>
      </c>
      <c r="D42" s="207" t="s">
        <v>203</v>
      </c>
      <c r="E42" s="208" t="s">
        <v>514</v>
      </c>
      <c r="F42" s="206">
        <v>90</v>
      </c>
      <c r="G42" s="206">
        <v>5</v>
      </c>
      <c r="H42" s="204">
        <f t="shared" si="3"/>
        <v>4</v>
      </c>
      <c r="I42" s="204">
        <f t="shared" si="1"/>
        <v>1</v>
      </c>
      <c r="J42" s="206">
        <v>0</v>
      </c>
      <c r="K42" s="206">
        <v>0</v>
      </c>
      <c r="L42" s="206">
        <v>0</v>
      </c>
      <c r="M42" s="206">
        <v>1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f t="shared" si="2"/>
        <v>1</v>
      </c>
    </row>
    <row r="43" spans="1:23" ht="18.75">
      <c r="A43" s="204">
        <v>38</v>
      </c>
      <c r="B43" s="205" t="s">
        <v>550</v>
      </c>
      <c r="C43" s="206">
        <v>15</v>
      </c>
      <c r="D43" s="207" t="s">
        <v>200</v>
      </c>
      <c r="E43" s="208" t="s">
        <v>514</v>
      </c>
      <c r="F43" s="206">
        <v>56</v>
      </c>
      <c r="G43" s="206">
        <v>5</v>
      </c>
      <c r="H43" s="204">
        <f t="shared" si="3"/>
        <v>4</v>
      </c>
      <c r="I43" s="204">
        <f t="shared" si="1"/>
        <v>1</v>
      </c>
      <c r="J43" s="206">
        <v>0</v>
      </c>
      <c r="K43" s="206">
        <v>0</v>
      </c>
      <c r="L43" s="206">
        <v>0</v>
      </c>
      <c r="M43" s="206">
        <v>1</v>
      </c>
      <c r="N43" s="206">
        <v>0</v>
      </c>
      <c r="O43" s="206">
        <v>0</v>
      </c>
      <c r="P43" s="206">
        <v>0</v>
      </c>
      <c r="Q43" s="206">
        <v>0</v>
      </c>
      <c r="R43" s="206">
        <v>0</v>
      </c>
      <c r="S43" s="206">
        <v>0</v>
      </c>
      <c r="T43" s="206">
        <v>0</v>
      </c>
      <c r="U43" s="206">
        <v>0</v>
      </c>
      <c r="V43" s="206">
        <v>0</v>
      </c>
      <c r="W43" s="206">
        <f t="shared" si="2"/>
        <v>1</v>
      </c>
    </row>
    <row r="44" spans="1:23" ht="18.75">
      <c r="A44" s="204">
        <v>39</v>
      </c>
      <c r="B44" s="205" t="s">
        <v>551</v>
      </c>
      <c r="C44" s="206">
        <v>32</v>
      </c>
      <c r="D44" s="207" t="s">
        <v>164</v>
      </c>
      <c r="E44" s="208" t="s">
        <v>514</v>
      </c>
      <c r="F44" s="206">
        <v>169</v>
      </c>
      <c r="G44" s="206">
        <v>5</v>
      </c>
      <c r="H44" s="204">
        <f t="shared" si="3"/>
        <v>4</v>
      </c>
      <c r="I44" s="204">
        <f t="shared" si="1"/>
        <v>1</v>
      </c>
      <c r="J44" s="206">
        <v>1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206">
        <v>0</v>
      </c>
      <c r="W44" s="206">
        <f t="shared" si="2"/>
        <v>1</v>
      </c>
    </row>
    <row r="45" spans="1:23" ht="18.75">
      <c r="A45" s="204">
        <v>40</v>
      </c>
      <c r="B45" s="210" t="s">
        <v>552</v>
      </c>
      <c r="C45" s="211">
        <v>43</v>
      </c>
      <c r="D45" s="212" t="s">
        <v>163</v>
      </c>
      <c r="E45" s="213" t="s">
        <v>553</v>
      </c>
      <c r="F45" s="211">
        <v>199</v>
      </c>
      <c r="G45" s="211">
        <v>7</v>
      </c>
      <c r="H45" s="204">
        <f t="shared" si="3"/>
        <v>6</v>
      </c>
      <c r="I45" s="204">
        <f t="shared" si="1"/>
        <v>1</v>
      </c>
      <c r="J45" s="211">
        <v>0</v>
      </c>
      <c r="K45" s="211">
        <v>0</v>
      </c>
      <c r="L45" s="211">
        <v>1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211">
        <v>0</v>
      </c>
      <c r="V45" s="211">
        <v>0</v>
      </c>
      <c r="W45" s="206">
        <f t="shared" si="2"/>
        <v>1</v>
      </c>
    </row>
    <row r="46" spans="1:23" ht="18.75">
      <c r="A46" s="204">
        <v>41</v>
      </c>
      <c r="B46" s="210" t="s">
        <v>554</v>
      </c>
      <c r="C46" s="211">
        <v>45</v>
      </c>
      <c r="D46" s="212" t="s">
        <v>163</v>
      </c>
      <c r="E46" s="213" t="s">
        <v>553</v>
      </c>
      <c r="F46" s="211">
        <v>300</v>
      </c>
      <c r="G46" s="211">
        <v>7</v>
      </c>
      <c r="H46" s="204">
        <f t="shared" si="3"/>
        <v>6</v>
      </c>
      <c r="I46" s="204">
        <f t="shared" si="1"/>
        <v>1</v>
      </c>
      <c r="J46" s="211">
        <v>1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  <c r="V46" s="211">
        <v>0</v>
      </c>
      <c r="W46" s="206">
        <f t="shared" si="2"/>
        <v>1</v>
      </c>
    </row>
    <row r="47" spans="1:23" ht="18.75">
      <c r="A47" s="204">
        <v>42</v>
      </c>
      <c r="B47" s="210" t="s">
        <v>555</v>
      </c>
      <c r="C47" s="211">
        <v>40</v>
      </c>
      <c r="D47" s="212" t="s">
        <v>164</v>
      </c>
      <c r="E47" s="213" t="s">
        <v>553</v>
      </c>
      <c r="F47" s="211">
        <v>205</v>
      </c>
      <c r="G47" s="211">
        <v>8</v>
      </c>
      <c r="H47" s="204">
        <f t="shared" si="3"/>
        <v>8</v>
      </c>
      <c r="I47" s="204">
        <f t="shared" si="1"/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11">
        <v>0</v>
      </c>
      <c r="U47" s="211">
        <v>0</v>
      </c>
      <c r="V47" s="211">
        <v>0</v>
      </c>
      <c r="W47" s="206">
        <f t="shared" si="2"/>
        <v>0</v>
      </c>
    </row>
    <row r="48" spans="1:23" ht="18.75">
      <c r="A48" s="204">
        <v>43</v>
      </c>
      <c r="B48" s="210" t="s">
        <v>556</v>
      </c>
      <c r="C48" s="211">
        <v>39</v>
      </c>
      <c r="D48" s="212" t="s">
        <v>164</v>
      </c>
      <c r="E48" s="213" t="s">
        <v>553</v>
      </c>
      <c r="F48" s="211">
        <v>441</v>
      </c>
      <c r="G48" s="211">
        <v>9</v>
      </c>
      <c r="H48" s="204">
        <f t="shared" si="3"/>
        <v>9</v>
      </c>
      <c r="I48" s="204">
        <f t="shared" si="1"/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11">
        <v>0</v>
      </c>
      <c r="S48" s="211">
        <v>0</v>
      </c>
      <c r="T48" s="211">
        <v>0</v>
      </c>
      <c r="U48" s="211">
        <v>0</v>
      </c>
      <c r="V48" s="211">
        <v>0</v>
      </c>
      <c r="W48" s="206">
        <f t="shared" si="2"/>
        <v>0</v>
      </c>
    </row>
    <row r="49" spans="1:23" ht="18.75">
      <c r="A49" s="204">
        <v>44</v>
      </c>
      <c r="B49" s="210" t="s">
        <v>557</v>
      </c>
      <c r="C49" s="211">
        <v>36</v>
      </c>
      <c r="D49" s="212" t="s">
        <v>164</v>
      </c>
      <c r="E49" s="213" t="s">
        <v>553</v>
      </c>
      <c r="F49" s="211">
        <v>202</v>
      </c>
      <c r="G49" s="211">
        <v>8</v>
      </c>
      <c r="H49" s="204">
        <f t="shared" si="3"/>
        <v>7</v>
      </c>
      <c r="I49" s="204">
        <f t="shared" si="1"/>
        <v>1</v>
      </c>
      <c r="J49" s="211">
        <v>0</v>
      </c>
      <c r="K49" s="211">
        <v>0</v>
      </c>
      <c r="L49" s="211">
        <v>1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1">
        <v>0</v>
      </c>
      <c r="W49" s="206">
        <f t="shared" si="2"/>
        <v>1</v>
      </c>
    </row>
    <row r="50" spans="1:23" ht="18.75">
      <c r="A50" s="204">
        <v>45</v>
      </c>
      <c r="B50" s="210" t="s">
        <v>558</v>
      </c>
      <c r="C50" s="211">
        <v>26</v>
      </c>
      <c r="D50" s="212" t="s">
        <v>203</v>
      </c>
      <c r="E50" s="213" t="s">
        <v>553</v>
      </c>
      <c r="F50" s="211">
        <v>158</v>
      </c>
      <c r="G50" s="211">
        <v>7</v>
      </c>
      <c r="H50" s="204">
        <f t="shared" si="3"/>
        <v>7</v>
      </c>
      <c r="I50" s="204">
        <f t="shared" si="1"/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1">
        <v>0</v>
      </c>
      <c r="W50" s="206">
        <f t="shared" si="2"/>
        <v>0</v>
      </c>
    </row>
    <row r="51" spans="1:23" ht="18.75">
      <c r="A51" s="204">
        <v>46</v>
      </c>
      <c r="B51" s="210" t="s">
        <v>559</v>
      </c>
      <c r="C51" s="211">
        <v>40</v>
      </c>
      <c r="D51" s="212" t="s">
        <v>164</v>
      </c>
      <c r="E51" s="213" t="s">
        <v>553</v>
      </c>
      <c r="F51" s="211">
        <v>154</v>
      </c>
      <c r="G51" s="211">
        <v>7</v>
      </c>
      <c r="H51" s="204">
        <f t="shared" si="3"/>
        <v>7</v>
      </c>
      <c r="I51" s="204">
        <f t="shared" si="1"/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  <c r="V51" s="211">
        <v>0</v>
      </c>
      <c r="W51" s="206">
        <f t="shared" si="2"/>
        <v>0</v>
      </c>
    </row>
    <row r="52" spans="1:23" ht="18.75">
      <c r="A52" s="204">
        <v>47</v>
      </c>
      <c r="B52" s="210" t="s">
        <v>560</v>
      </c>
      <c r="C52" s="211">
        <v>33</v>
      </c>
      <c r="D52" s="212" t="s">
        <v>164</v>
      </c>
      <c r="E52" s="213" t="s">
        <v>553</v>
      </c>
      <c r="F52" s="211">
        <v>99</v>
      </c>
      <c r="G52" s="211">
        <v>7</v>
      </c>
      <c r="H52" s="204">
        <f t="shared" si="3"/>
        <v>5</v>
      </c>
      <c r="I52" s="204">
        <f t="shared" si="1"/>
        <v>2</v>
      </c>
      <c r="J52" s="211">
        <v>0</v>
      </c>
      <c r="K52" s="211">
        <v>0</v>
      </c>
      <c r="L52" s="211">
        <v>1</v>
      </c>
      <c r="M52" s="211">
        <v>0</v>
      </c>
      <c r="N52" s="211">
        <v>0</v>
      </c>
      <c r="O52" s="211">
        <v>1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06">
        <f t="shared" si="2"/>
        <v>2</v>
      </c>
    </row>
    <row r="53" spans="1:23" ht="18.75">
      <c r="A53" s="204">
        <v>48</v>
      </c>
      <c r="B53" s="210" t="s">
        <v>561</v>
      </c>
      <c r="C53" s="211">
        <v>21</v>
      </c>
      <c r="D53" s="212" t="s">
        <v>203</v>
      </c>
      <c r="E53" s="213" t="s">
        <v>553</v>
      </c>
      <c r="F53" s="211">
        <v>51</v>
      </c>
      <c r="G53" s="211">
        <v>7</v>
      </c>
      <c r="H53" s="204">
        <f t="shared" si="3"/>
        <v>6</v>
      </c>
      <c r="I53" s="204">
        <f t="shared" si="1"/>
        <v>1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1</v>
      </c>
      <c r="P53" s="211">
        <v>0</v>
      </c>
      <c r="Q53" s="211">
        <v>0</v>
      </c>
      <c r="R53" s="211">
        <v>0</v>
      </c>
      <c r="S53" s="211">
        <v>0</v>
      </c>
      <c r="T53" s="211">
        <v>0</v>
      </c>
      <c r="U53" s="211">
        <v>0</v>
      </c>
      <c r="V53" s="211">
        <v>0</v>
      </c>
      <c r="W53" s="206">
        <f t="shared" si="2"/>
        <v>1</v>
      </c>
    </row>
    <row r="54" spans="1:23" ht="18.75">
      <c r="A54" s="204">
        <v>49</v>
      </c>
      <c r="B54" s="210" t="s">
        <v>562</v>
      </c>
      <c r="C54" s="211">
        <v>29</v>
      </c>
      <c r="D54" s="212" t="s">
        <v>164</v>
      </c>
      <c r="E54" s="213" t="s">
        <v>553</v>
      </c>
      <c r="F54" s="211">
        <v>122</v>
      </c>
      <c r="G54" s="211">
        <v>7</v>
      </c>
      <c r="H54" s="204">
        <f t="shared" si="3"/>
        <v>7</v>
      </c>
      <c r="I54" s="204">
        <f t="shared" si="1"/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v>0</v>
      </c>
      <c r="W54" s="206">
        <f t="shared" si="2"/>
        <v>0</v>
      </c>
    </row>
    <row r="55" spans="1:23" ht="18.75">
      <c r="A55" s="204">
        <v>50</v>
      </c>
      <c r="B55" s="214" t="s">
        <v>563</v>
      </c>
      <c r="C55" s="211">
        <v>32</v>
      </c>
      <c r="D55" s="212" t="s">
        <v>164</v>
      </c>
      <c r="E55" s="213" t="s">
        <v>553</v>
      </c>
      <c r="F55" s="211">
        <v>123</v>
      </c>
      <c r="G55" s="211">
        <v>7</v>
      </c>
      <c r="H55" s="204">
        <f t="shared" si="3"/>
        <v>5</v>
      </c>
      <c r="I55" s="204">
        <f t="shared" si="1"/>
        <v>2</v>
      </c>
      <c r="J55" s="211">
        <v>0</v>
      </c>
      <c r="K55" s="211">
        <v>0</v>
      </c>
      <c r="L55" s="211">
        <v>0</v>
      </c>
      <c r="M55" s="211">
        <v>1</v>
      </c>
      <c r="N55" s="211">
        <v>0</v>
      </c>
      <c r="O55" s="211">
        <v>1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06">
        <f t="shared" si="2"/>
        <v>2</v>
      </c>
    </row>
    <row r="56" spans="1:23" ht="18.75">
      <c r="A56" s="204">
        <v>51</v>
      </c>
      <c r="B56" s="214" t="s">
        <v>564</v>
      </c>
      <c r="C56" s="211">
        <v>28</v>
      </c>
      <c r="D56" s="212" t="s">
        <v>203</v>
      </c>
      <c r="E56" s="213" t="s">
        <v>553</v>
      </c>
      <c r="F56" s="211">
        <v>55</v>
      </c>
      <c r="G56" s="211">
        <v>7</v>
      </c>
      <c r="H56" s="204">
        <f t="shared" si="3"/>
        <v>5</v>
      </c>
      <c r="I56" s="204">
        <f t="shared" si="1"/>
        <v>2</v>
      </c>
      <c r="J56" s="211">
        <v>0</v>
      </c>
      <c r="K56" s="211">
        <v>0</v>
      </c>
      <c r="L56" s="211">
        <v>0</v>
      </c>
      <c r="M56" s="211">
        <v>1</v>
      </c>
      <c r="N56" s="211">
        <v>0</v>
      </c>
      <c r="O56" s="211">
        <v>1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1">
        <v>0</v>
      </c>
      <c r="W56" s="206">
        <f t="shared" si="2"/>
        <v>2</v>
      </c>
    </row>
    <row r="57" spans="1:23" ht="18.75">
      <c r="A57" s="204">
        <v>52</v>
      </c>
      <c r="B57" s="214" t="s">
        <v>565</v>
      </c>
      <c r="C57" s="211">
        <v>23</v>
      </c>
      <c r="D57" s="212" t="s">
        <v>203</v>
      </c>
      <c r="E57" s="213" t="s">
        <v>553</v>
      </c>
      <c r="F57" s="211">
        <v>39</v>
      </c>
      <c r="G57" s="211">
        <v>7</v>
      </c>
      <c r="H57" s="204">
        <f t="shared" si="3"/>
        <v>7</v>
      </c>
      <c r="I57" s="204">
        <f t="shared" si="1"/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06">
        <f t="shared" si="2"/>
        <v>0</v>
      </c>
    </row>
    <row r="58" spans="1:23" ht="18.75">
      <c r="A58" s="204">
        <v>53</v>
      </c>
      <c r="B58" s="214" t="s">
        <v>566</v>
      </c>
      <c r="C58" s="211">
        <v>28</v>
      </c>
      <c r="D58" s="212" t="s">
        <v>203</v>
      </c>
      <c r="E58" s="213" t="s">
        <v>553</v>
      </c>
      <c r="F58" s="211">
        <v>54</v>
      </c>
      <c r="G58" s="211">
        <v>5</v>
      </c>
      <c r="H58" s="204">
        <f t="shared" si="3"/>
        <v>3</v>
      </c>
      <c r="I58" s="204">
        <f t="shared" si="1"/>
        <v>2</v>
      </c>
      <c r="J58" s="211">
        <v>0</v>
      </c>
      <c r="K58" s="211">
        <v>0</v>
      </c>
      <c r="L58" s="211">
        <v>0</v>
      </c>
      <c r="M58" s="211">
        <v>1</v>
      </c>
      <c r="N58" s="211">
        <v>1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06">
        <f t="shared" si="2"/>
        <v>2</v>
      </c>
    </row>
    <row r="59" spans="1:23" ht="18.75">
      <c r="A59" s="204">
        <v>54</v>
      </c>
      <c r="B59" s="214" t="s">
        <v>567</v>
      </c>
      <c r="C59" s="211">
        <v>19</v>
      </c>
      <c r="D59" s="212" t="s">
        <v>203</v>
      </c>
      <c r="E59" s="213" t="s">
        <v>553</v>
      </c>
      <c r="F59" s="211">
        <v>60</v>
      </c>
      <c r="G59" s="211">
        <v>5</v>
      </c>
      <c r="H59" s="204">
        <f t="shared" si="3"/>
        <v>3</v>
      </c>
      <c r="I59" s="204">
        <f t="shared" si="1"/>
        <v>2</v>
      </c>
      <c r="J59" s="211">
        <v>0</v>
      </c>
      <c r="K59" s="211">
        <v>0</v>
      </c>
      <c r="L59" s="211">
        <v>0</v>
      </c>
      <c r="M59" s="211">
        <v>1</v>
      </c>
      <c r="N59" s="211">
        <v>1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06">
        <f t="shared" si="2"/>
        <v>2</v>
      </c>
    </row>
    <row r="60" spans="1:23" ht="18.75">
      <c r="A60" s="204">
        <v>55</v>
      </c>
      <c r="B60" s="214" t="s">
        <v>568</v>
      </c>
      <c r="C60" s="211">
        <v>19</v>
      </c>
      <c r="D60" s="212" t="s">
        <v>203</v>
      </c>
      <c r="E60" s="213" t="s">
        <v>553</v>
      </c>
      <c r="F60" s="211">
        <v>30</v>
      </c>
      <c r="G60" s="211">
        <v>0</v>
      </c>
      <c r="H60" s="204">
        <f t="shared" si="3"/>
        <v>0</v>
      </c>
      <c r="I60" s="204">
        <f t="shared" si="1"/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v>0</v>
      </c>
      <c r="W60" s="206">
        <f t="shared" si="2"/>
        <v>0</v>
      </c>
    </row>
    <row r="61" spans="1:23" ht="18.75">
      <c r="A61" s="204">
        <v>56</v>
      </c>
      <c r="B61" s="214" t="s">
        <v>569</v>
      </c>
      <c r="C61" s="211">
        <v>45</v>
      </c>
      <c r="D61" s="212" t="s">
        <v>163</v>
      </c>
      <c r="E61" s="213" t="s">
        <v>553</v>
      </c>
      <c r="F61" s="211">
        <v>55</v>
      </c>
      <c r="G61" s="211">
        <v>0</v>
      </c>
      <c r="H61" s="204">
        <f t="shared" si="3"/>
        <v>0</v>
      </c>
      <c r="I61" s="204">
        <f t="shared" si="1"/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v>0</v>
      </c>
      <c r="W61" s="206">
        <f t="shared" si="2"/>
        <v>0</v>
      </c>
    </row>
    <row r="62" spans="1:23" ht="18.75">
      <c r="A62" s="204">
        <v>57</v>
      </c>
      <c r="B62" s="215" t="s">
        <v>570</v>
      </c>
      <c r="C62" s="216">
        <v>33</v>
      </c>
      <c r="D62" s="212" t="s">
        <v>164</v>
      </c>
      <c r="E62" s="217" t="s">
        <v>571</v>
      </c>
      <c r="F62" s="218">
        <v>386</v>
      </c>
      <c r="G62" s="218">
        <v>9</v>
      </c>
      <c r="H62" s="204">
        <f t="shared" si="3"/>
        <v>9</v>
      </c>
      <c r="I62" s="204">
        <f t="shared" si="1"/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06">
        <f t="shared" si="2"/>
        <v>0</v>
      </c>
    </row>
    <row r="63" spans="1:23" ht="18.75">
      <c r="A63" s="204">
        <v>58</v>
      </c>
      <c r="B63" s="215" t="s">
        <v>572</v>
      </c>
      <c r="C63" s="216">
        <v>28</v>
      </c>
      <c r="D63" s="212" t="s">
        <v>203</v>
      </c>
      <c r="E63" s="217" t="s">
        <v>571</v>
      </c>
      <c r="F63" s="218">
        <v>381</v>
      </c>
      <c r="G63" s="218">
        <v>8</v>
      </c>
      <c r="H63" s="204">
        <f t="shared" si="3"/>
        <v>7</v>
      </c>
      <c r="I63" s="204">
        <f t="shared" si="1"/>
        <v>1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1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v>0</v>
      </c>
      <c r="W63" s="206">
        <f t="shared" si="2"/>
        <v>1</v>
      </c>
    </row>
    <row r="64" spans="1:23" ht="18.75">
      <c r="A64" s="204">
        <v>59</v>
      </c>
      <c r="B64" s="215" t="s">
        <v>573</v>
      </c>
      <c r="C64" s="216">
        <v>22</v>
      </c>
      <c r="D64" s="219" t="s">
        <v>203</v>
      </c>
      <c r="E64" s="217" t="s">
        <v>571</v>
      </c>
      <c r="F64" s="218">
        <v>143</v>
      </c>
      <c r="G64" s="218">
        <v>7</v>
      </c>
      <c r="H64" s="204">
        <f t="shared" si="3"/>
        <v>6</v>
      </c>
      <c r="I64" s="204">
        <f t="shared" si="1"/>
        <v>1</v>
      </c>
      <c r="J64" s="211">
        <v>0</v>
      </c>
      <c r="K64" s="211">
        <v>0</v>
      </c>
      <c r="L64" s="211">
        <v>0</v>
      </c>
      <c r="M64" s="211">
        <v>1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1">
        <v>0</v>
      </c>
      <c r="W64" s="206">
        <f t="shared" si="2"/>
        <v>1</v>
      </c>
    </row>
    <row r="65" spans="1:23" ht="18.75">
      <c r="A65" s="204">
        <v>60</v>
      </c>
      <c r="B65" s="215" t="s">
        <v>574</v>
      </c>
      <c r="C65" s="216">
        <v>23</v>
      </c>
      <c r="D65" s="219" t="s">
        <v>203</v>
      </c>
      <c r="E65" s="217" t="s">
        <v>571</v>
      </c>
      <c r="F65" s="218">
        <v>339</v>
      </c>
      <c r="G65" s="218">
        <v>7</v>
      </c>
      <c r="H65" s="204">
        <f t="shared" si="3"/>
        <v>7</v>
      </c>
      <c r="I65" s="204">
        <f t="shared" si="1"/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0</v>
      </c>
      <c r="O65" s="216">
        <v>0</v>
      </c>
      <c r="P65" s="216">
        <v>0</v>
      </c>
      <c r="Q65" s="216">
        <v>0</v>
      </c>
      <c r="R65" s="216">
        <v>0</v>
      </c>
      <c r="S65" s="216">
        <v>0</v>
      </c>
      <c r="T65" s="216">
        <v>0</v>
      </c>
      <c r="U65" s="216">
        <v>0</v>
      </c>
      <c r="V65" s="216">
        <v>0</v>
      </c>
      <c r="W65" s="206">
        <f t="shared" si="2"/>
        <v>0</v>
      </c>
    </row>
    <row r="66" spans="1:23" ht="18.75">
      <c r="A66" s="204">
        <v>61</v>
      </c>
      <c r="B66" s="215" t="s">
        <v>575</v>
      </c>
      <c r="C66" s="216">
        <v>38</v>
      </c>
      <c r="D66" s="219" t="s">
        <v>164</v>
      </c>
      <c r="E66" s="217" t="s">
        <v>571</v>
      </c>
      <c r="F66" s="218">
        <v>353</v>
      </c>
      <c r="G66" s="218">
        <v>9</v>
      </c>
      <c r="H66" s="204">
        <f t="shared" si="3"/>
        <v>9</v>
      </c>
      <c r="I66" s="204">
        <f t="shared" si="1"/>
        <v>0</v>
      </c>
      <c r="J66" s="216">
        <v>0</v>
      </c>
      <c r="K66" s="216">
        <v>0</v>
      </c>
      <c r="L66" s="216">
        <v>0</v>
      </c>
      <c r="M66" s="216">
        <v>0</v>
      </c>
      <c r="N66" s="216">
        <v>0</v>
      </c>
      <c r="O66" s="216">
        <v>0</v>
      </c>
      <c r="P66" s="216">
        <v>0</v>
      </c>
      <c r="Q66" s="216">
        <v>0</v>
      </c>
      <c r="R66" s="216">
        <v>0</v>
      </c>
      <c r="S66" s="216">
        <v>0</v>
      </c>
      <c r="T66" s="216">
        <v>0</v>
      </c>
      <c r="U66" s="216">
        <v>0</v>
      </c>
      <c r="V66" s="216">
        <v>0</v>
      </c>
      <c r="W66" s="206">
        <f t="shared" si="2"/>
        <v>0</v>
      </c>
    </row>
    <row r="67" spans="1:23" ht="18.75">
      <c r="A67" s="204">
        <v>62</v>
      </c>
      <c r="B67" s="215" t="s">
        <v>576</v>
      </c>
      <c r="C67" s="216">
        <v>44</v>
      </c>
      <c r="D67" s="219" t="s">
        <v>163</v>
      </c>
      <c r="E67" s="217" t="s">
        <v>571</v>
      </c>
      <c r="F67" s="218">
        <v>183</v>
      </c>
      <c r="G67" s="218">
        <v>8</v>
      </c>
      <c r="H67" s="204">
        <f t="shared" si="3"/>
        <v>7</v>
      </c>
      <c r="I67" s="204">
        <f t="shared" si="1"/>
        <v>1</v>
      </c>
      <c r="J67" s="216">
        <v>0</v>
      </c>
      <c r="K67" s="216">
        <v>0</v>
      </c>
      <c r="L67" s="216">
        <v>0</v>
      </c>
      <c r="M67" s="216">
        <v>1</v>
      </c>
      <c r="N67" s="216">
        <v>0</v>
      </c>
      <c r="O67" s="216">
        <v>0</v>
      </c>
      <c r="P67" s="216">
        <v>0</v>
      </c>
      <c r="Q67" s="216">
        <v>0</v>
      </c>
      <c r="R67" s="216">
        <v>0</v>
      </c>
      <c r="S67" s="216">
        <v>0</v>
      </c>
      <c r="T67" s="216">
        <v>0</v>
      </c>
      <c r="U67" s="216">
        <v>0</v>
      </c>
      <c r="V67" s="216">
        <v>0</v>
      </c>
      <c r="W67" s="206">
        <f t="shared" si="2"/>
        <v>1</v>
      </c>
    </row>
    <row r="68" spans="1:23" ht="18.75">
      <c r="A68" s="204">
        <v>63</v>
      </c>
      <c r="B68" s="215" t="s">
        <v>577</v>
      </c>
      <c r="C68" s="216">
        <v>28</v>
      </c>
      <c r="D68" s="219" t="s">
        <v>203</v>
      </c>
      <c r="E68" s="217" t="s">
        <v>571</v>
      </c>
      <c r="F68" s="218">
        <v>288</v>
      </c>
      <c r="G68" s="218">
        <v>8</v>
      </c>
      <c r="H68" s="204">
        <f t="shared" si="3"/>
        <v>7</v>
      </c>
      <c r="I68" s="204">
        <f t="shared" si="1"/>
        <v>1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1</v>
      </c>
      <c r="P68" s="216">
        <v>0</v>
      </c>
      <c r="Q68" s="216">
        <v>0</v>
      </c>
      <c r="R68" s="216">
        <v>0</v>
      </c>
      <c r="S68" s="216">
        <v>0</v>
      </c>
      <c r="T68" s="216">
        <v>0</v>
      </c>
      <c r="U68" s="216">
        <v>0</v>
      </c>
      <c r="V68" s="216">
        <v>0</v>
      </c>
      <c r="W68" s="206">
        <f t="shared" si="2"/>
        <v>1</v>
      </c>
    </row>
    <row r="69" spans="1:23" ht="18.75">
      <c r="A69" s="204">
        <v>64</v>
      </c>
      <c r="B69" s="215" t="s">
        <v>578</v>
      </c>
      <c r="C69" s="216">
        <v>11</v>
      </c>
      <c r="D69" s="219" t="s">
        <v>200</v>
      </c>
      <c r="E69" s="217" t="s">
        <v>571</v>
      </c>
      <c r="F69" s="218">
        <v>186</v>
      </c>
      <c r="G69" s="218">
        <v>7</v>
      </c>
      <c r="H69" s="204">
        <f t="shared" si="3"/>
        <v>6</v>
      </c>
      <c r="I69" s="204">
        <f t="shared" si="1"/>
        <v>1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1</v>
      </c>
      <c r="P69" s="216">
        <v>0</v>
      </c>
      <c r="Q69" s="216">
        <v>0</v>
      </c>
      <c r="R69" s="216">
        <v>0</v>
      </c>
      <c r="S69" s="216">
        <v>0</v>
      </c>
      <c r="T69" s="216">
        <v>0</v>
      </c>
      <c r="U69" s="216">
        <v>0</v>
      </c>
      <c r="V69" s="216">
        <v>0</v>
      </c>
      <c r="W69" s="206">
        <f t="shared" si="2"/>
        <v>1</v>
      </c>
    </row>
    <row r="70" spans="1:23" ht="18.75">
      <c r="A70" s="204">
        <v>65</v>
      </c>
      <c r="B70" s="215" t="s">
        <v>579</v>
      </c>
      <c r="C70" s="216">
        <v>25</v>
      </c>
      <c r="D70" s="219" t="s">
        <v>203</v>
      </c>
      <c r="E70" s="217" t="s">
        <v>571</v>
      </c>
      <c r="F70" s="218">
        <v>420</v>
      </c>
      <c r="G70" s="218">
        <v>7</v>
      </c>
      <c r="H70" s="204">
        <f t="shared" si="3"/>
        <v>6</v>
      </c>
      <c r="I70" s="204">
        <f t="shared" si="1"/>
        <v>1</v>
      </c>
      <c r="J70" s="216">
        <v>0</v>
      </c>
      <c r="K70" s="216">
        <v>0</v>
      </c>
      <c r="L70" s="216">
        <v>0</v>
      </c>
      <c r="M70" s="216">
        <v>1</v>
      </c>
      <c r="N70" s="216">
        <v>0</v>
      </c>
      <c r="O70" s="216">
        <v>0</v>
      </c>
      <c r="P70" s="216">
        <v>0</v>
      </c>
      <c r="Q70" s="216">
        <v>0</v>
      </c>
      <c r="R70" s="216">
        <v>0</v>
      </c>
      <c r="S70" s="216">
        <v>0</v>
      </c>
      <c r="T70" s="216">
        <v>0</v>
      </c>
      <c r="U70" s="216">
        <v>0</v>
      </c>
      <c r="V70" s="216">
        <v>0</v>
      </c>
      <c r="W70" s="206">
        <f t="shared" si="2"/>
        <v>1</v>
      </c>
    </row>
    <row r="71" spans="1:23" ht="18.75">
      <c r="A71" s="204">
        <v>66</v>
      </c>
      <c r="B71" s="215" t="s">
        <v>580</v>
      </c>
      <c r="C71" s="216">
        <v>12</v>
      </c>
      <c r="D71" s="219" t="s">
        <v>200</v>
      </c>
      <c r="E71" s="217" t="s">
        <v>571</v>
      </c>
      <c r="F71" s="218">
        <v>105</v>
      </c>
      <c r="G71" s="218">
        <v>7</v>
      </c>
      <c r="H71" s="204">
        <f t="shared" si="3"/>
        <v>7</v>
      </c>
      <c r="I71" s="204">
        <f aca="true" t="shared" si="4" ref="I71:I101">SUM(J71:V71)</f>
        <v>0</v>
      </c>
      <c r="J71" s="216">
        <v>0</v>
      </c>
      <c r="K71" s="216">
        <v>0</v>
      </c>
      <c r="L71" s="216">
        <v>0</v>
      </c>
      <c r="M71" s="216">
        <v>0</v>
      </c>
      <c r="N71" s="216">
        <v>0</v>
      </c>
      <c r="O71" s="216">
        <v>0</v>
      </c>
      <c r="P71" s="216">
        <v>0</v>
      </c>
      <c r="Q71" s="216">
        <v>0</v>
      </c>
      <c r="R71" s="216">
        <v>0</v>
      </c>
      <c r="S71" s="216">
        <v>0</v>
      </c>
      <c r="T71" s="216">
        <v>0</v>
      </c>
      <c r="U71" s="216">
        <v>0</v>
      </c>
      <c r="V71" s="216">
        <v>0</v>
      </c>
      <c r="W71" s="206">
        <f aca="true" t="shared" si="5" ref="W71:W101">SUM(J71:V71)</f>
        <v>0</v>
      </c>
    </row>
    <row r="72" spans="1:23" ht="18.75">
      <c r="A72" s="204">
        <v>67</v>
      </c>
      <c r="B72" s="215" t="s">
        <v>581</v>
      </c>
      <c r="C72" s="216">
        <v>29</v>
      </c>
      <c r="D72" s="219" t="s">
        <v>164</v>
      </c>
      <c r="E72" s="217" t="s">
        <v>571</v>
      </c>
      <c r="F72" s="218">
        <v>250</v>
      </c>
      <c r="G72" s="218">
        <v>7</v>
      </c>
      <c r="H72" s="204">
        <f t="shared" si="3"/>
        <v>5</v>
      </c>
      <c r="I72" s="204">
        <f t="shared" si="4"/>
        <v>2</v>
      </c>
      <c r="J72" s="216">
        <v>0</v>
      </c>
      <c r="K72" s="216">
        <v>0</v>
      </c>
      <c r="L72" s="216">
        <v>0</v>
      </c>
      <c r="M72" s="216">
        <v>1</v>
      </c>
      <c r="N72" s="216">
        <v>0</v>
      </c>
      <c r="O72" s="216">
        <v>1</v>
      </c>
      <c r="P72" s="216">
        <v>0</v>
      </c>
      <c r="Q72" s="216">
        <v>0</v>
      </c>
      <c r="R72" s="216">
        <v>0</v>
      </c>
      <c r="S72" s="216">
        <v>0</v>
      </c>
      <c r="T72" s="216">
        <v>0</v>
      </c>
      <c r="U72" s="216">
        <v>0</v>
      </c>
      <c r="V72" s="216">
        <v>0</v>
      </c>
      <c r="W72" s="206">
        <f t="shared" si="5"/>
        <v>2</v>
      </c>
    </row>
    <row r="73" spans="1:23" ht="18.75">
      <c r="A73" s="204">
        <v>68</v>
      </c>
      <c r="B73" s="215" t="s">
        <v>582</v>
      </c>
      <c r="C73" s="216">
        <v>26</v>
      </c>
      <c r="D73" s="219" t="s">
        <v>203</v>
      </c>
      <c r="E73" s="217" t="s">
        <v>571</v>
      </c>
      <c r="F73" s="218">
        <v>299</v>
      </c>
      <c r="G73" s="218">
        <v>7</v>
      </c>
      <c r="H73" s="204">
        <f t="shared" si="3"/>
        <v>6</v>
      </c>
      <c r="I73" s="204">
        <f t="shared" si="4"/>
        <v>1</v>
      </c>
      <c r="J73" s="216">
        <v>0</v>
      </c>
      <c r="K73" s="216">
        <v>0</v>
      </c>
      <c r="L73" s="216">
        <v>0</v>
      </c>
      <c r="M73" s="216">
        <v>1</v>
      </c>
      <c r="N73" s="216">
        <v>0</v>
      </c>
      <c r="O73" s="216">
        <v>0</v>
      </c>
      <c r="P73" s="216">
        <v>0</v>
      </c>
      <c r="Q73" s="216">
        <v>0</v>
      </c>
      <c r="R73" s="216">
        <v>0</v>
      </c>
      <c r="S73" s="216">
        <v>0</v>
      </c>
      <c r="T73" s="216">
        <v>0</v>
      </c>
      <c r="U73" s="216">
        <v>0</v>
      </c>
      <c r="V73" s="216">
        <v>0</v>
      </c>
      <c r="W73" s="206">
        <f t="shared" si="5"/>
        <v>1</v>
      </c>
    </row>
    <row r="74" spans="1:23" ht="18.75">
      <c r="A74" s="204">
        <v>69</v>
      </c>
      <c r="B74" s="215" t="s">
        <v>583</v>
      </c>
      <c r="C74" s="216">
        <v>16</v>
      </c>
      <c r="D74" s="219" t="s">
        <v>200</v>
      </c>
      <c r="E74" s="217" t="s">
        <v>571</v>
      </c>
      <c r="F74" s="218">
        <v>137</v>
      </c>
      <c r="G74" s="218">
        <v>5</v>
      </c>
      <c r="H74" s="204">
        <f t="shared" si="3"/>
        <v>4</v>
      </c>
      <c r="I74" s="204">
        <f t="shared" si="4"/>
        <v>1</v>
      </c>
      <c r="J74" s="216">
        <v>0</v>
      </c>
      <c r="K74" s="216">
        <v>0</v>
      </c>
      <c r="L74" s="216">
        <v>0</v>
      </c>
      <c r="M74" s="216">
        <v>1</v>
      </c>
      <c r="N74" s="216">
        <v>0</v>
      </c>
      <c r="O74" s="216">
        <v>0</v>
      </c>
      <c r="P74" s="216">
        <v>0</v>
      </c>
      <c r="Q74" s="216">
        <v>0</v>
      </c>
      <c r="R74" s="216">
        <v>0</v>
      </c>
      <c r="S74" s="216">
        <v>0</v>
      </c>
      <c r="T74" s="216">
        <v>0</v>
      </c>
      <c r="U74" s="216">
        <v>0</v>
      </c>
      <c r="V74" s="216">
        <v>0</v>
      </c>
      <c r="W74" s="206">
        <f t="shared" si="5"/>
        <v>1</v>
      </c>
    </row>
    <row r="75" spans="1:23" ht="18.75">
      <c r="A75" s="204">
        <v>70</v>
      </c>
      <c r="B75" s="215" t="s">
        <v>584</v>
      </c>
      <c r="C75" s="216">
        <v>12</v>
      </c>
      <c r="D75" s="219" t="s">
        <v>200</v>
      </c>
      <c r="E75" s="217" t="s">
        <v>571</v>
      </c>
      <c r="F75" s="218">
        <v>183</v>
      </c>
      <c r="G75" s="218">
        <v>7</v>
      </c>
      <c r="H75" s="204">
        <f t="shared" si="3"/>
        <v>7</v>
      </c>
      <c r="I75" s="204">
        <f t="shared" si="4"/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  <c r="R75" s="216">
        <v>0</v>
      </c>
      <c r="S75" s="216">
        <v>0</v>
      </c>
      <c r="T75" s="216">
        <v>0</v>
      </c>
      <c r="U75" s="216">
        <v>0</v>
      </c>
      <c r="V75" s="216">
        <v>0</v>
      </c>
      <c r="W75" s="206">
        <f t="shared" si="5"/>
        <v>0</v>
      </c>
    </row>
    <row r="76" spans="1:23" ht="18.75">
      <c r="A76" s="204">
        <v>71</v>
      </c>
      <c r="B76" s="220" t="s">
        <v>585</v>
      </c>
      <c r="C76" s="216">
        <v>24</v>
      </c>
      <c r="D76" s="219" t="s">
        <v>203</v>
      </c>
      <c r="E76" s="217" t="s">
        <v>571</v>
      </c>
      <c r="F76" s="218">
        <v>256</v>
      </c>
      <c r="G76" s="218">
        <v>7</v>
      </c>
      <c r="H76" s="204">
        <f t="shared" si="3"/>
        <v>5</v>
      </c>
      <c r="I76" s="204">
        <f t="shared" si="4"/>
        <v>2</v>
      </c>
      <c r="J76" s="216">
        <v>0</v>
      </c>
      <c r="K76" s="216">
        <v>0</v>
      </c>
      <c r="L76" s="216">
        <v>0</v>
      </c>
      <c r="M76" s="216">
        <v>1</v>
      </c>
      <c r="N76" s="216">
        <v>0</v>
      </c>
      <c r="O76" s="216">
        <v>1</v>
      </c>
      <c r="P76" s="216">
        <v>0</v>
      </c>
      <c r="Q76" s="216">
        <v>0</v>
      </c>
      <c r="R76" s="216">
        <v>0</v>
      </c>
      <c r="S76" s="216">
        <v>0</v>
      </c>
      <c r="T76" s="216">
        <v>0</v>
      </c>
      <c r="U76" s="216">
        <v>0</v>
      </c>
      <c r="V76" s="216">
        <v>0</v>
      </c>
      <c r="W76" s="206">
        <f t="shared" si="5"/>
        <v>2</v>
      </c>
    </row>
    <row r="77" spans="1:23" ht="18.75">
      <c r="A77" s="204">
        <v>72</v>
      </c>
      <c r="B77" s="215" t="s">
        <v>586</v>
      </c>
      <c r="C77" s="216">
        <v>9</v>
      </c>
      <c r="D77" s="219" t="s">
        <v>200</v>
      </c>
      <c r="E77" s="217" t="s">
        <v>571</v>
      </c>
      <c r="F77" s="218">
        <v>47</v>
      </c>
      <c r="G77" s="218">
        <v>7</v>
      </c>
      <c r="H77" s="204">
        <f t="shared" si="3"/>
        <v>5</v>
      </c>
      <c r="I77" s="204">
        <f t="shared" si="4"/>
        <v>2</v>
      </c>
      <c r="J77" s="218">
        <v>0</v>
      </c>
      <c r="K77" s="218">
        <v>0</v>
      </c>
      <c r="L77" s="218">
        <v>0</v>
      </c>
      <c r="M77" s="218">
        <v>0</v>
      </c>
      <c r="N77" s="218">
        <v>0</v>
      </c>
      <c r="O77" s="218">
        <v>1</v>
      </c>
      <c r="P77" s="218">
        <v>1</v>
      </c>
      <c r="Q77" s="218">
        <v>0</v>
      </c>
      <c r="R77" s="218">
        <v>0</v>
      </c>
      <c r="S77" s="218">
        <v>0</v>
      </c>
      <c r="T77" s="218">
        <v>0</v>
      </c>
      <c r="U77" s="218">
        <v>0</v>
      </c>
      <c r="V77" s="218">
        <v>0</v>
      </c>
      <c r="W77" s="206">
        <f t="shared" si="5"/>
        <v>2</v>
      </c>
    </row>
    <row r="78" spans="1:23" ht="18.75">
      <c r="A78" s="204">
        <v>73</v>
      </c>
      <c r="B78" s="215" t="s">
        <v>587</v>
      </c>
      <c r="C78" s="216">
        <v>14</v>
      </c>
      <c r="D78" s="219" t="s">
        <v>200</v>
      </c>
      <c r="E78" s="217" t="s">
        <v>571</v>
      </c>
      <c r="F78" s="218">
        <v>59</v>
      </c>
      <c r="G78" s="218">
        <v>7</v>
      </c>
      <c r="H78" s="204">
        <f t="shared" si="3"/>
        <v>5</v>
      </c>
      <c r="I78" s="204">
        <f t="shared" si="4"/>
        <v>2</v>
      </c>
      <c r="J78" s="218">
        <v>0</v>
      </c>
      <c r="K78" s="218">
        <v>0</v>
      </c>
      <c r="L78" s="218">
        <v>0</v>
      </c>
      <c r="M78" s="218">
        <v>1</v>
      </c>
      <c r="N78" s="218">
        <v>0</v>
      </c>
      <c r="O78" s="218">
        <v>0</v>
      </c>
      <c r="P78" s="218">
        <v>1</v>
      </c>
      <c r="Q78" s="218">
        <v>0</v>
      </c>
      <c r="R78" s="218">
        <v>0</v>
      </c>
      <c r="S78" s="218">
        <v>0</v>
      </c>
      <c r="T78" s="218">
        <v>0</v>
      </c>
      <c r="U78" s="218">
        <v>0</v>
      </c>
      <c r="V78" s="218">
        <v>0</v>
      </c>
      <c r="W78" s="206">
        <f t="shared" si="5"/>
        <v>2</v>
      </c>
    </row>
    <row r="79" spans="1:23" ht="18.75">
      <c r="A79" s="204">
        <v>74</v>
      </c>
      <c r="B79" s="215" t="s">
        <v>588</v>
      </c>
      <c r="C79" s="216">
        <v>20</v>
      </c>
      <c r="D79" s="219" t="s">
        <v>203</v>
      </c>
      <c r="E79" s="217" t="s">
        <v>571</v>
      </c>
      <c r="F79" s="218">
        <v>146</v>
      </c>
      <c r="G79" s="218">
        <v>7</v>
      </c>
      <c r="H79" s="204">
        <f t="shared" si="3"/>
        <v>6</v>
      </c>
      <c r="I79" s="204">
        <f t="shared" si="4"/>
        <v>1</v>
      </c>
      <c r="J79" s="218">
        <v>0</v>
      </c>
      <c r="K79" s="218">
        <v>0</v>
      </c>
      <c r="L79" s="218">
        <v>0</v>
      </c>
      <c r="M79" s="218">
        <v>0</v>
      </c>
      <c r="N79" s="218">
        <v>0</v>
      </c>
      <c r="O79" s="218">
        <v>0</v>
      </c>
      <c r="P79" s="218">
        <v>1</v>
      </c>
      <c r="Q79" s="218">
        <v>0</v>
      </c>
      <c r="R79" s="218">
        <v>0</v>
      </c>
      <c r="S79" s="218">
        <v>0</v>
      </c>
      <c r="T79" s="218">
        <v>0</v>
      </c>
      <c r="U79" s="218">
        <v>0</v>
      </c>
      <c r="V79" s="218">
        <v>0</v>
      </c>
      <c r="W79" s="206">
        <f t="shared" si="5"/>
        <v>1</v>
      </c>
    </row>
    <row r="80" spans="1:23" ht="18.75">
      <c r="A80" s="204">
        <v>75</v>
      </c>
      <c r="B80" s="215" t="s">
        <v>589</v>
      </c>
      <c r="C80" s="216">
        <v>27</v>
      </c>
      <c r="D80" s="219" t="s">
        <v>203</v>
      </c>
      <c r="E80" s="217" t="s">
        <v>571</v>
      </c>
      <c r="F80" s="218">
        <v>79</v>
      </c>
      <c r="G80" s="218">
        <v>5</v>
      </c>
      <c r="H80" s="204">
        <f t="shared" si="3"/>
        <v>4</v>
      </c>
      <c r="I80" s="204">
        <f t="shared" si="4"/>
        <v>1</v>
      </c>
      <c r="J80" s="218">
        <v>0</v>
      </c>
      <c r="K80" s="218">
        <v>0</v>
      </c>
      <c r="L80" s="218">
        <v>0</v>
      </c>
      <c r="M80" s="218">
        <v>1</v>
      </c>
      <c r="N80" s="218">
        <v>0</v>
      </c>
      <c r="O80" s="218">
        <v>0</v>
      </c>
      <c r="P80" s="218">
        <v>0</v>
      </c>
      <c r="Q80" s="218">
        <v>0</v>
      </c>
      <c r="R80" s="218">
        <v>0</v>
      </c>
      <c r="S80" s="218">
        <v>0</v>
      </c>
      <c r="T80" s="218">
        <v>0</v>
      </c>
      <c r="U80" s="218">
        <v>0</v>
      </c>
      <c r="V80" s="218">
        <v>0</v>
      </c>
      <c r="W80" s="206">
        <f t="shared" si="5"/>
        <v>1</v>
      </c>
    </row>
    <row r="81" spans="1:23" ht="18.75">
      <c r="A81" s="204">
        <v>76</v>
      </c>
      <c r="B81" s="215" t="s">
        <v>590</v>
      </c>
      <c r="C81" s="216">
        <v>19</v>
      </c>
      <c r="D81" s="219" t="s">
        <v>203</v>
      </c>
      <c r="E81" s="217" t="s">
        <v>571</v>
      </c>
      <c r="F81" s="218">
        <v>106</v>
      </c>
      <c r="G81" s="218">
        <v>7</v>
      </c>
      <c r="H81" s="204">
        <f t="shared" si="3"/>
        <v>7</v>
      </c>
      <c r="I81" s="204">
        <f t="shared" si="4"/>
        <v>0</v>
      </c>
      <c r="J81" s="216">
        <v>0</v>
      </c>
      <c r="K81" s="216">
        <v>0</v>
      </c>
      <c r="L81" s="216">
        <v>0</v>
      </c>
      <c r="M81" s="216">
        <v>0</v>
      </c>
      <c r="N81" s="216">
        <v>0</v>
      </c>
      <c r="O81" s="216">
        <v>0</v>
      </c>
      <c r="P81" s="216">
        <v>0</v>
      </c>
      <c r="Q81" s="216">
        <v>0</v>
      </c>
      <c r="R81" s="216">
        <v>0</v>
      </c>
      <c r="S81" s="216">
        <v>0</v>
      </c>
      <c r="T81" s="216">
        <v>0</v>
      </c>
      <c r="U81" s="216">
        <v>0</v>
      </c>
      <c r="V81" s="216">
        <v>0</v>
      </c>
      <c r="W81" s="206">
        <f t="shared" si="5"/>
        <v>0</v>
      </c>
    </row>
    <row r="82" spans="1:23" ht="18.75">
      <c r="A82" s="204">
        <v>77</v>
      </c>
      <c r="B82" s="215" t="s">
        <v>591</v>
      </c>
      <c r="C82" s="216">
        <v>28</v>
      </c>
      <c r="D82" s="219" t="s">
        <v>203</v>
      </c>
      <c r="E82" s="217" t="s">
        <v>571</v>
      </c>
      <c r="F82" s="218">
        <v>118</v>
      </c>
      <c r="G82" s="218">
        <v>7</v>
      </c>
      <c r="H82" s="204">
        <f t="shared" si="3"/>
        <v>6</v>
      </c>
      <c r="I82" s="204">
        <f t="shared" si="4"/>
        <v>1</v>
      </c>
      <c r="J82" s="218">
        <v>0</v>
      </c>
      <c r="K82" s="218">
        <v>0</v>
      </c>
      <c r="L82" s="218">
        <v>0</v>
      </c>
      <c r="M82" s="218">
        <v>1</v>
      </c>
      <c r="N82" s="218">
        <v>0</v>
      </c>
      <c r="O82" s="218">
        <v>0</v>
      </c>
      <c r="P82" s="218">
        <v>0</v>
      </c>
      <c r="Q82" s="218">
        <v>0</v>
      </c>
      <c r="R82" s="218">
        <v>0</v>
      </c>
      <c r="S82" s="218">
        <v>0</v>
      </c>
      <c r="T82" s="218">
        <v>0</v>
      </c>
      <c r="U82" s="218">
        <v>0</v>
      </c>
      <c r="V82" s="218">
        <v>0</v>
      </c>
      <c r="W82" s="206">
        <f t="shared" si="5"/>
        <v>1</v>
      </c>
    </row>
    <row r="83" spans="1:23" ht="18.75">
      <c r="A83" s="204">
        <v>78</v>
      </c>
      <c r="B83" s="215" t="s">
        <v>592</v>
      </c>
      <c r="C83" s="216">
        <v>23</v>
      </c>
      <c r="D83" s="219" t="s">
        <v>203</v>
      </c>
      <c r="E83" s="217" t="s">
        <v>571</v>
      </c>
      <c r="F83" s="218">
        <v>151</v>
      </c>
      <c r="G83" s="218">
        <v>5</v>
      </c>
      <c r="H83" s="204">
        <f t="shared" si="3"/>
        <v>4</v>
      </c>
      <c r="I83" s="204">
        <f t="shared" si="4"/>
        <v>1</v>
      </c>
      <c r="J83" s="218">
        <v>0</v>
      </c>
      <c r="K83" s="218">
        <v>0</v>
      </c>
      <c r="L83" s="218">
        <v>0</v>
      </c>
      <c r="M83" s="218">
        <v>1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  <c r="S83" s="218">
        <v>0</v>
      </c>
      <c r="T83" s="218">
        <v>0</v>
      </c>
      <c r="U83" s="218">
        <v>0</v>
      </c>
      <c r="V83" s="218">
        <v>0</v>
      </c>
      <c r="W83" s="206">
        <f t="shared" si="5"/>
        <v>1</v>
      </c>
    </row>
    <row r="84" spans="1:23" ht="25.5" customHeight="1">
      <c r="A84" s="204">
        <v>79</v>
      </c>
      <c r="B84" s="215" t="s">
        <v>593</v>
      </c>
      <c r="C84" s="216">
        <v>12</v>
      </c>
      <c r="D84" s="219" t="s">
        <v>200</v>
      </c>
      <c r="E84" s="217" t="s">
        <v>571</v>
      </c>
      <c r="F84" s="218">
        <v>55</v>
      </c>
      <c r="G84" s="218">
        <v>5</v>
      </c>
      <c r="H84" s="204">
        <f t="shared" si="3"/>
        <v>4</v>
      </c>
      <c r="I84" s="204">
        <f t="shared" si="4"/>
        <v>1</v>
      </c>
      <c r="J84" s="216">
        <v>0</v>
      </c>
      <c r="K84" s="216">
        <v>0</v>
      </c>
      <c r="L84" s="216">
        <v>0</v>
      </c>
      <c r="M84" s="216">
        <v>1</v>
      </c>
      <c r="N84" s="216">
        <v>0</v>
      </c>
      <c r="O84" s="216">
        <v>0</v>
      </c>
      <c r="P84" s="216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06">
        <f t="shared" si="5"/>
        <v>1</v>
      </c>
    </row>
    <row r="85" spans="1:23" ht="18.75">
      <c r="A85" s="204">
        <v>80</v>
      </c>
      <c r="B85" s="215" t="s">
        <v>594</v>
      </c>
      <c r="C85" s="216">
        <v>23</v>
      </c>
      <c r="D85" s="219" t="s">
        <v>203</v>
      </c>
      <c r="E85" s="217" t="s">
        <v>571</v>
      </c>
      <c r="F85" s="218">
        <v>63</v>
      </c>
      <c r="G85" s="218">
        <v>5</v>
      </c>
      <c r="H85" s="204">
        <f aca="true" t="shared" si="6" ref="H85:H101">G85-I85</f>
        <v>4</v>
      </c>
      <c r="I85" s="204">
        <f t="shared" si="4"/>
        <v>1</v>
      </c>
      <c r="J85" s="218">
        <v>0</v>
      </c>
      <c r="K85" s="218">
        <v>0</v>
      </c>
      <c r="L85" s="218">
        <v>0</v>
      </c>
      <c r="M85" s="218">
        <v>1</v>
      </c>
      <c r="N85" s="218">
        <v>0</v>
      </c>
      <c r="O85" s="218">
        <v>0</v>
      </c>
      <c r="P85" s="218">
        <v>0</v>
      </c>
      <c r="Q85" s="218">
        <v>0</v>
      </c>
      <c r="R85" s="218">
        <v>0</v>
      </c>
      <c r="S85" s="218">
        <v>0</v>
      </c>
      <c r="T85" s="218">
        <v>0</v>
      </c>
      <c r="U85" s="218">
        <v>0</v>
      </c>
      <c r="V85" s="218">
        <v>0</v>
      </c>
      <c r="W85" s="206">
        <f t="shared" si="5"/>
        <v>1</v>
      </c>
    </row>
    <row r="86" spans="1:23" ht="26.25" customHeight="1">
      <c r="A86" s="204">
        <v>81</v>
      </c>
      <c r="B86" s="221" t="s">
        <v>595</v>
      </c>
      <c r="C86" s="222">
        <v>56</v>
      </c>
      <c r="D86" s="223" t="s">
        <v>162</v>
      </c>
      <c r="E86" s="224" t="s">
        <v>596</v>
      </c>
      <c r="F86" s="222">
        <v>311</v>
      </c>
      <c r="G86" s="222">
        <v>11</v>
      </c>
      <c r="H86" s="204">
        <f t="shared" si="6"/>
        <v>6</v>
      </c>
      <c r="I86" s="204">
        <f t="shared" si="4"/>
        <v>5</v>
      </c>
      <c r="J86" s="225">
        <v>0</v>
      </c>
      <c r="K86" s="222">
        <v>0</v>
      </c>
      <c r="L86" s="222">
        <v>0</v>
      </c>
      <c r="M86" s="222">
        <v>1</v>
      </c>
      <c r="N86" s="222">
        <v>0</v>
      </c>
      <c r="O86" s="222">
        <v>1</v>
      </c>
      <c r="P86" s="222">
        <v>1</v>
      </c>
      <c r="Q86" s="222">
        <v>0</v>
      </c>
      <c r="R86" s="222">
        <v>0</v>
      </c>
      <c r="S86" s="222">
        <v>0</v>
      </c>
      <c r="T86" s="222">
        <v>0</v>
      </c>
      <c r="U86" s="222">
        <v>1</v>
      </c>
      <c r="V86" s="222">
        <v>1</v>
      </c>
      <c r="W86" s="206">
        <f t="shared" si="5"/>
        <v>5</v>
      </c>
    </row>
    <row r="87" spans="1:23" ht="24" customHeight="1">
      <c r="A87" s="204">
        <v>82</v>
      </c>
      <c r="B87" s="221" t="s">
        <v>597</v>
      </c>
      <c r="C87" s="222">
        <v>45</v>
      </c>
      <c r="D87" s="223" t="s">
        <v>163</v>
      </c>
      <c r="E87" s="224" t="s">
        <v>596</v>
      </c>
      <c r="F87" s="222">
        <v>230</v>
      </c>
      <c r="G87" s="222">
        <v>8</v>
      </c>
      <c r="H87" s="204">
        <f t="shared" si="6"/>
        <v>7</v>
      </c>
      <c r="I87" s="204">
        <f t="shared" si="4"/>
        <v>1</v>
      </c>
      <c r="J87" s="225">
        <v>0</v>
      </c>
      <c r="K87" s="222">
        <v>1</v>
      </c>
      <c r="L87" s="222">
        <v>0</v>
      </c>
      <c r="M87" s="222">
        <v>0</v>
      </c>
      <c r="N87" s="222">
        <v>0</v>
      </c>
      <c r="O87" s="222">
        <v>0</v>
      </c>
      <c r="P87" s="222">
        <v>0</v>
      </c>
      <c r="Q87" s="222">
        <v>0</v>
      </c>
      <c r="R87" s="222">
        <v>0</v>
      </c>
      <c r="S87" s="222">
        <v>0</v>
      </c>
      <c r="T87" s="222">
        <v>0</v>
      </c>
      <c r="U87" s="222">
        <v>0</v>
      </c>
      <c r="V87" s="222">
        <v>0</v>
      </c>
      <c r="W87" s="206">
        <f t="shared" si="5"/>
        <v>1</v>
      </c>
    </row>
    <row r="88" spans="1:23" ht="21" customHeight="1">
      <c r="A88" s="204">
        <v>83</v>
      </c>
      <c r="B88" s="221" t="s">
        <v>598</v>
      </c>
      <c r="C88" s="222">
        <v>34</v>
      </c>
      <c r="D88" s="223" t="s">
        <v>164</v>
      </c>
      <c r="E88" s="224" t="s">
        <v>596</v>
      </c>
      <c r="F88" s="222">
        <v>285</v>
      </c>
      <c r="G88" s="222">
        <v>7</v>
      </c>
      <c r="H88" s="204">
        <f t="shared" si="6"/>
        <v>7</v>
      </c>
      <c r="I88" s="204">
        <f t="shared" si="4"/>
        <v>0</v>
      </c>
      <c r="J88" s="225">
        <v>0</v>
      </c>
      <c r="K88" s="222">
        <v>0</v>
      </c>
      <c r="L88" s="222">
        <v>0</v>
      </c>
      <c r="M88" s="222">
        <v>0</v>
      </c>
      <c r="N88" s="222">
        <v>0</v>
      </c>
      <c r="O88" s="222">
        <v>0</v>
      </c>
      <c r="P88" s="222">
        <v>0</v>
      </c>
      <c r="Q88" s="222">
        <v>0</v>
      </c>
      <c r="R88" s="222">
        <v>0</v>
      </c>
      <c r="S88" s="222">
        <v>0</v>
      </c>
      <c r="T88" s="222">
        <v>0</v>
      </c>
      <c r="U88" s="222">
        <v>0</v>
      </c>
      <c r="V88" s="222">
        <v>0</v>
      </c>
      <c r="W88" s="206">
        <f t="shared" si="5"/>
        <v>0</v>
      </c>
    </row>
    <row r="89" spans="1:23" ht="28.5" customHeight="1">
      <c r="A89" s="204">
        <v>84</v>
      </c>
      <c r="B89" s="221" t="s">
        <v>599</v>
      </c>
      <c r="C89" s="222">
        <v>37</v>
      </c>
      <c r="D89" s="223" t="s">
        <v>164</v>
      </c>
      <c r="E89" s="224" t="s">
        <v>596</v>
      </c>
      <c r="F89" s="222">
        <v>654</v>
      </c>
      <c r="G89" s="222">
        <v>11</v>
      </c>
      <c r="H89" s="204">
        <f t="shared" si="6"/>
        <v>10</v>
      </c>
      <c r="I89" s="204">
        <f t="shared" si="4"/>
        <v>1</v>
      </c>
      <c r="J89" s="226">
        <v>0</v>
      </c>
      <c r="K89" s="222">
        <v>0</v>
      </c>
      <c r="L89" s="222">
        <v>0</v>
      </c>
      <c r="M89" s="222">
        <v>0</v>
      </c>
      <c r="N89" s="222">
        <v>0</v>
      </c>
      <c r="O89" s="222">
        <v>1</v>
      </c>
      <c r="P89" s="222">
        <v>0</v>
      </c>
      <c r="Q89" s="222">
        <v>0</v>
      </c>
      <c r="R89" s="222">
        <v>0</v>
      </c>
      <c r="S89" s="222">
        <v>0</v>
      </c>
      <c r="T89" s="222">
        <v>0</v>
      </c>
      <c r="U89" s="222">
        <v>0</v>
      </c>
      <c r="V89" s="222">
        <v>0</v>
      </c>
      <c r="W89" s="206">
        <f t="shared" si="5"/>
        <v>1</v>
      </c>
    </row>
    <row r="90" spans="1:23" ht="24.75" customHeight="1">
      <c r="A90" s="204">
        <v>85</v>
      </c>
      <c r="B90" s="221" t="s">
        <v>600</v>
      </c>
      <c r="C90" s="222">
        <v>38</v>
      </c>
      <c r="D90" s="223" t="s">
        <v>164</v>
      </c>
      <c r="E90" s="224" t="s">
        <v>596</v>
      </c>
      <c r="F90" s="222">
        <v>332</v>
      </c>
      <c r="G90" s="222">
        <v>11</v>
      </c>
      <c r="H90" s="204">
        <f t="shared" si="6"/>
        <v>10</v>
      </c>
      <c r="I90" s="204">
        <f t="shared" si="4"/>
        <v>1</v>
      </c>
      <c r="J90" s="225">
        <v>0</v>
      </c>
      <c r="K90" s="222">
        <v>0</v>
      </c>
      <c r="L90" s="222">
        <v>0</v>
      </c>
      <c r="M90" s="222">
        <v>0</v>
      </c>
      <c r="N90" s="222">
        <v>1</v>
      </c>
      <c r="O90" s="222">
        <v>0</v>
      </c>
      <c r="P90" s="222">
        <v>0</v>
      </c>
      <c r="Q90" s="222">
        <v>0</v>
      </c>
      <c r="R90" s="222">
        <v>0</v>
      </c>
      <c r="S90" s="222">
        <v>0</v>
      </c>
      <c r="T90" s="222">
        <v>0</v>
      </c>
      <c r="U90" s="222">
        <v>0</v>
      </c>
      <c r="V90" s="222">
        <v>0</v>
      </c>
      <c r="W90" s="206">
        <f t="shared" si="5"/>
        <v>1</v>
      </c>
    </row>
    <row r="91" spans="1:23" ht="24.75" customHeight="1">
      <c r="A91" s="204">
        <v>86</v>
      </c>
      <c r="B91" s="221" t="s">
        <v>601</v>
      </c>
      <c r="C91" s="222">
        <v>42</v>
      </c>
      <c r="D91" s="223" t="s">
        <v>163</v>
      </c>
      <c r="E91" s="224" t="s">
        <v>596</v>
      </c>
      <c r="F91" s="222">
        <v>435</v>
      </c>
      <c r="G91" s="222">
        <v>11</v>
      </c>
      <c r="H91" s="204">
        <f t="shared" si="6"/>
        <v>8</v>
      </c>
      <c r="I91" s="204">
        <f t="shared" si="4"/>
        <v>3</v>
      </c>
      <c r="J91" s="225">
        <v>1</v>
      </c>
      <c r="K91" s="222">
        <v>0</v>
      </c>
      <c r="L91" s="222">
        <v>1</v>
      </c>
      <c r="M91" s="222">
        <v>0</v>
      </c>
      <c r="N91" s="222">
        <v>0</v>
      </c>
      <c r="O91" s="222">
        <v>1</v>
      </c>
      <c r="P91" s="222">
        <v>0</v>
      </c>
      <c r="Q91" s="222">
        <v>0</v>
      </c>
      <c r="R91" s="222">
        <v>0</v>
      </c>
      <c r="S91" s="222">
        <v>0</v>
      </c>
      <c r="T91" s="222">
        <v>0</v>
      </c>
      <c r="U91" s="222">
        <v>0</v>
      </c>
      <c r="V91" s="222">
        <v>0</v>
      </c>
      <c r="W91" s="206">
        <f t="shared" si="5"/>
        <v>3</v>
      </c>
    </row>
    <row r="92" spans="1:23" ht="19.5" customHeight="1">
      <c r="A92" s="204">
        <v>87</v>
      </c>
      <c r="B92" s="221" t="s">
        <v>602</v>
      </c>
      <c r="C92" s="222">
        <v>31</v>
      </c>
      <c r="D92" s="223" t="s">
        <v>164</v>
      </c>
      <c r="E92" s="224" t="s">
        <v>596</v>
      </c>
      <c r="F92" s="222">
        <v>158</v>
      </c>
      <c r="G92" s="222">
        <v>7</v>
      </c>
      <c r="H92" s="204">
        <f t="shared" si="6"/>
        <v>6</v>
      </c>
      <c r="I92" s="204">
        <f t="shared" si="4"/>
        <v>1</v>
      </c>
      <c r="J92" s="225">
        <v>0</v>
      </c>
      <c r="K92" s="222">
        <v>0</v>
      </c>
      <c r="L92" s="222">
        <v>0</v>
      </c>
      <c r="M92" s="222">
        <v>0</v>
      </c>
      <c r="N92" s="222">
        <v>0</v>
      </c>
      <c r="O92" s="222">
        <v>1</v>
      </c>
      <c r="P92" s="222">
        <v>0</v>
      </c>
      <c r="Q92" s="222">
        <v>0</v>
      </c>
      <c r="R92" s="222">
        <v>0</v>
      </c>
      <c r="S92" s="222">
        <v>0</v>
      </c>
      <c r="T92" s="222">
        <v>0</v>
      </c>
      <c r="U92" s="222">
        <v>0</v>
      </c>
      <c r="V92" s="222">
        <v>0</v>
      </c>
      <c r="W92" s="206">
        <f t="shared" si="5"/>
        <v>1</v>
      </c>
    </row>
    <row r="93" spans="1:23" ht="21.75" customHeight="1">
      <c r="A93" s="204">
        <v>88</v>
      </c>
      <c r="B93" s="221" t="s">
        <v>603</v>
      </c>
      <c r="C93" s="222">
        <v>33</v>
      </c>
      <c r="D93" s="223" t="s">
        <v>164</v>
      </c>
      <c r="E93" s="224" t="s">
        <v>596</v>
      </c>
      <c r="F93" s="222">
        <v>183</v>
      </c>
      <c r="G93" s="222">
        <v>7</v>
      </c>
      <c r="H93" s="204">
        <f t="shared" si="6"/>
        <v>7</v>
      </c>
      <c r="I93" s="204">
        <f t="shared" si="4"/>
        <v>0</v>
      </c>
      <c r="J93" s="225">
        <v>0</v>
      </c>
      <c r="K93" s="222">
        <v>0</v>
      </c>
      <c r="L93" s="222">
        <v>0</v>
      </c>
      <c r="M93" s="222">
        <v>0</v>
      </c>
      <c r="N93" s="222">
        <v>0</v>
      </c>
      <c r="O93" s="222">
        <v>0</v>
      </c>
      <c r="P93" s="222">
        <v>0</v>
      </c>
      <c r="Q93" s="222">
        <v>0</v>
      </c>
      <c r="R93" s="222">
        <v>0</v>
      </c>
      <c r="S93" s="222">
        <v>0</v>
      </c>
      <c r="T93" s="222">
        <v>0</v>
      </c>
      <c r="U93" s="222">
        <v>0</v>
      </c>
      <c r="V93" s="222">
        <v>0</v>
      </c>
      <c r="W93" s="206">
        <f t="shared" si="5"/>
        <v>0</v>
      </c>
    </row>
    <row r="94" spans="1:23" ht="23.25" customHeight="1">
      <c r="A94" s="204">
        <v>89</v>
      </c>
      <c r="B94" s="221" t="s">
        <v>604</v>
      </c>
      <c r="C94" s="222">
        <v>38</v>
      </c>
      <c r="D94" s="223" t="s">
        <v>164</v>
      </c>
      <c r="E94" s="224" t="s">
        <v>596</v>
      </c>
      <c r="F94" s="222">
        <v>159</v>
      </c>
      <c r="G94" s="222">
        <v>7</v>
      </c>
      <c r="H94" s="204">
        <f t="shared" si="6"/>
        <v>7</v>
      </c>
      <c r="I94" s="204">
        <f t="shared" si="4"/>
        <v>0</v>
      </c>
      <c r="J94" s="225">
        <v>0</v>
      </c>
      <c r="K94" s="222">
        <v>0</v>
      </c>
      <c r="L94" s="222">
        <v>0</v>
      </c>
      <c r="M94" s="222">
        <v>0</v>
      </c>
      <c r="N94" s="222">
        <v>0</v>
      </c>
      <c r="O94" s="222">
        <v>0</v>
      </c>
      <c r="P94" s="222">
        <v>0</v>
      </c>
      <c r="Q94" s="222">
        <v>0</v>
      </c>
      <c r="R94" s="222">
        <v>0</v>
      </c>
      <c r="S94" s="222">
        <v>0</v>
      </c>
      <c r="T94" s="222">
        <v>0</v>
      </c>
      <c r="U94" s="222">
        <v>0</v>
      </c>
      <c r="V94" s="222">
        <v>0</v>
      </c>
      <c r="W94" s="206">
        <f t="shared" si="5"/>
        <v>0</v>
      </c>
    </row>
    <row r="95" spans="1:23" ht="24" customHeight="1">
      <c r="A95" s="204">
        <v>90</v>
      </c>
      <c r="B95" s="221" t="s">
        <v>605</v>
      </c>
      <c r="C95" s="222">
        <v>28</v>
      </c>
      <c r="D95" s="223" t="s">
        <v>203</v>
      </c>
      <c r="E95" s="224" t="s">
        <v>596</v>
      </c>
      <c r="F95" s="222">
        <v>431</v>
      </c>
      <c r="G95" s="222">
        <v>7</v>
      </c>
      <c r="H95" s="204">
        <f t="shared" si="6"/>
        <v>7</v>
      </c>
      <c r="I95" s="204">
        <f t="shared" si="4"/>
        <v>0</v>
      </c>
      <c r="J95" s="225">
        <v>0</v>
      </c>
      <c r="K95" s="222">
        <v>0</v>
      </c>
      <c r="L95" s="222">
        <v>0</v>
      </c>
      <c r="M95" s="222">
        <v>0</v>
      </c>
      <c r="N95" s="222">
        <v>0</v>
      </c>
      <c r="O95" s="222">
        <v>0</v>
      </c>
      <c r="P95" s="222">
        <v>0</v>
      </c>
      <c r="Q95" s="222">
        <v>0</v>
      </c>
      <c r="R95" s="222">
        <v>0</v>
      </c>
      <c r="S95" s="222">
        <v>0</v>
      </c>
      <c r="T95" s="222">
        <v>0</v>
      </c>
      <c r="U95" s="222">
        <v>0</v>
      </c>
      <c r="V95" s="222">
        <v>0</v>
      </c>
      <c r="W95" s="206">
        <f t="shared" si="5"/>
        <v>0</v>
      </c>
    </row>
    <row r="96" spans="1:23" ht="22.5" customHeight="1">
      <c r="A96" s="204">
        <v>91</v>
      </c>
      <c r="B96" s="221" t="s">
        <v>606</v>
      </c>
      <c r="C96" s="222">
        <v>51</v>
      </c>
      <c r="D96" s="223" t="s">
        <v>163</v>
      </c>
      <c r="E96" s="224" t="s">
        <v>596</v>
      </c>
      <c r="F96" s="222">
        <v>76</v>
      </c>
      <c r="G96" s="222">
        <v>7</v>
      </c>
      <c r="H96" s="204">
        <f t="shared" si="6"/>
        <v>5</v>
      </c>
      <c r="I96" s="204">
        <f t="shared" si="4"/>
        <v>2</v>
      </c>
      <c r="J96" s="225">
        <v>0</v>
      </c>
      <c r="K96" s="222">
        <v>0</v>
      </c>
      <c r="L96" s="222">
        <v>0</v>
      </c>
      <c r="M96" s="222">
        <v>1</v>
      </c>
      <c r="N96" s="222">
        <v>0</v>
      </c>
      <c r="O96" s="222">
        <v>1</v>
      </c>
      <c r="P96" s="222">
        <v>0</v>
      </c>
      <c r="Q96" s="222">
        <v>0</v>
      </c>
      <c r="R96" s="222">
        <v>0</v>
      </c>
      <c r="S96" s="222">
        <v>0</v>
      </c>
      <c r="T96" s="222">
        <v>0</v>
      </c>
      <c r="U96" s="222">
        <v>0</v>
      </c>
      <c r="V96" s="222">
        <v>0</v>
      </c>
      <c r="W96" s="206">
        <f t="shared" si="5"/>
        <v>2</v>
      </c>
    </row>
    <row r="97" spans="1:23" ht="21.75" customHeight="1">
      <c r="A97" s="204">
        <v>92</v>
      </c>
      <c r="B97" s="221" t="s">
        <v>607</v>
      </c>
      <c r="C97" s="222">
        <v>48</v>
      </c>
      <c r="D97" s="223" t="s">
        <v>163</v>
      </c>
      <c r="E97" s="224" t="s">
        <v>596</v>
      </c>
      <c r="F97" s="222">
        <v>146</v>
      </c>
      <c r="G97" s="222">
        <v>7</v>
      </c>
      <c r="H97" s="204">
        <f t="shared" si="6"/>
        <v>6</v>
      </c>
      <c r="I97" s="204">
        <f t="shared" si="4"/>
        <v>1</v>
      </c>
      <c r="J97" s="225">
        <v>0</v>
      </c>
      <c r="K97" s="222">
        <v>0</v>
      </c>
      <c r="L97" s="222">
        <v>0</v>
      </c>
      <c r="M97" s="222">
        <v>0</v>
      </c>
      <c r="N97" s="222">
        <v>0</v>
      </c>
      <c r="O97" s="222">
        <v>1</v>
      </c>
      <c r="P97" s="222">
        <v>0</v>
      </c>
      <c r="Q97" s="222">
        <v>0</v>
      </c>
      <c r="R97" s="222">
        <v>0</v>
      </c>
      <c r="S97" s="222">
        <v>0</v>
      </c>
      <c r="T97" s="222">
        <v>0</v>
      </c>
      <c r="U97" s="222">
        <v>0</v>
      </c>
      <c r="V97" s="222">
        <v>0</v>
      </c>
      <c r="W97" s="206">
        <f t="shared" si="5"/>
        <v>1</v>
      </c>
    </row>
    <row r="98" spans="1:23" ht="18.75" customHeight="1">
      <c r="A98" s="204">
        <v>93</v>
      </c>
      <c r="B98" s="221" t="s">
        <v>608</v>
      </c>
      <c r="C98" s="222">
        <v>31</v>
      </c>
      <c r="D98" s="223" t="s">
        <v>164</v>
      </c>
      <c r="E98" s="224" t="s">
        <v>596</v>
      </c>
      <c r="F98" s="222">
        <v>148</v>
      </c>
      <c r="G98" s="222">
        <v>7</v>
      </c>
      <c r="H98" s="204">
        <f t="shared" si="6"/>
        <v>7</v>
      </c>
      <c r="I98" s="204">
        <f t="shared" si="4"/>
        <v>0</v>
      </c>
      <c r="J98" s="225">
        <v>0</v>
      </c>
      <c r="K98" s="222">
        <v>0</v>
      </c>
      <c r="L98" s="222">
        <v>0</v>
      </c>
      <c r="M98" s="222">
        <v>0</v>
      </c>
      <c r="N98" s="222">
        <v>0</v>
      </c>
      <c r="O98" s="222">
        <v>0</v>
      </c>
      <c r="P98" s="222">
        <v>0</v>
      </c>
      <c r="Q98" s="222">
        <v>0</v>
      </c>
      <c r="R98" s="222">
        <v>0</v>
      </c>
      <c r="S98" s="222">
        <v>0</v>
      </c>
      <c r="T98" s="222">
        <v>0</v>
      </c>
      <c r="U98" s="222">
        <v>0</v>
      </c>
      <c r="V98" s="222">
        <v>0</v>
      </c>
      <c r="W98" s="206">
        <f t="shared" si="5"/>
        <v>0</v>
      </c>
    </row>
    <row r="99" spans="1:23" ht="19.5" customHeight="1">
      <c r="A99" s="204">
        <v>94</v>
      </c>
      <c r="B99" s="221" t="s">
        <v>609</v>
      </c>
      <c r="C99" s="222">
        <v>29</v>
      </c>
      <c r="D99" s="223" t="s">
        <v>164</v>
      </c>
      <c r="E99" s="224" t="s">
        <v>596</v>
      </c>
      <c r="F99" s="222">
        <v>89</v>
      </c>
      <c r="G99" s="222">
        <v>5</v>
      </c>
      <c r="H99" s="204">
        <f t="shared" si="6"/>
        <v>5</v>
      </c>
      <c r="I99" s="204">
        <f t="shared" si="4"/>
        <v>0</v>
      </c>
      <c r="J99" s="225">
        <v>0</v>
      </c>
      <c r="K99" s="222">
        <v>0</v>
      </c>
      <c r="L99" s="222">
        <v>0</v>
      </c>
      <c r="M99" s="222">
        <v>0</v>
      </c>
      <c r="N99" s="222">
        <v>0</v>
      </c>
      <c r="O99" s="222">
        <v>0</v>
      </c>
      <c r="P99" s="222">
        <v>0</v>
      </c>
      <c r="Q99" s="222">
        <v>0</v>
      </c>
      <c r="R99" s="222">
        <v>0</v>
      </c>
      <c r="S99" s="222">
        <v>0</v>
      </c>
      <c r="T99" s="222">
        <v>0</v>
      </c>
      <c r="U99" s="222">
        <v>0</v>
      </c>
      <c r="V99" s="222">
        <v>0</v>
      </c>
      <c r="W99" s="206">
        <f t="shared" si="5"/>
        <v>0</v>
      </c>
    </row>
    <row r="100" spans="1:23" ht="19.5" customHeight="1">
      <c r="A100" s="204">
        <v>95</v>
      </c>
      <c r="B100" s="221" t="s">
        <v>610</v>
      </c>
      <c r="C100" s="222">
        <v>26</v>
      </c>
      <c r="D100" s="223" t="s">
        <v>203</v>
      </c>
      <c r="E100" s="224" t="s">
        <v>596</v>
      </c>
      <c r="F100" s="222">
        <v>141</v>
      </c>
      <c r="G100" s="222">
        <v>5</v>
      </c>
      <c r="H100" s="204">
        <f t="shared" si="6"/>
        <v>5</v>
      </c>
      <c r="I100" s="204">
        <f t="shared" si="4"/>
        <v>0</v>
      </c>
      <c r="J100" s="225">
        <v>0</v>
      </c>
      <c r="K100" s="222">
        <v>0</v>
      </c>
      <c r="L100" s="222">
        <v>0</v>
      </c>
      <c r="M100" s="222">
        <v>0</v>
      </c>
      <c r="N100" s="222">
        <v>0</v>
      </c>
      <c r="O100" s="222">
        <v>0</v>
      </c>
      <c r="P100" s="222">
        <v>0</v>
      </c>
      <c r="Q100" s="222">
        <v>0</v>
      </c>
      <c r="R100" s="222">
        <v>0</v>
      </c>
      <c r="S100" s="222">
        <v>0</v>
      </c>
      <c r="T100" s="222">
        <v>0</v>
      </c>
      <c r="U100" s="222">
        <v>0</v>
      </c>
      <c r="V100" s="222">
        <v>0</v>
      </c>
      <c r="W100" s="206">
        <f t="shared" si="5"/>
        <v>0</v>
      </c>
    </row>
    <row r="101" spans="1:23" ht="25.5" customHeight="1">
      <c r="A101" s="204">
        <v>96</v>
      </c>
      <c r="B101" s="227" t="s">
        <v>611</v>
      </c>
      <c r="C101" s="222">
        <v>31</v>
      </c>
      <c r="D101" s="223" t="s">
        <v>164</v>
      </c>
      <c r="E101" s="224" t="s">
        <v>596</v>
      </c>
      <c r="F101" s="228">
        <v>139</v>
      </c>
      <c r="G101" s="228">
        <v>5</v>
      </c>
      <c r="H101" s="204">
        <f t="shared" si="6"/>
        <v>5</v>
      </c>
      <c r="I101" s="204">
        <f t="shared" si="4"/>
        <v>0</v>
      </c>
      <c r="J101" s="229">
        <v>0</v>
      </c>
      <c r="K101" s="228">
        <v>0</v>
      </c>
      <c r="L101" s="228">
        <v>0</v>
      </c>
      <c r="M101" s="228">
        <v>0</v>
      </c>
      <c r="N101" s="228">
        <v>0</v>
      </c>
      <c r="O101" s="228">
        <v>0</v>
      </c>
      <c r="P101" s="228">
        <v>0</v>
      </c>
      <c r="Q101" s="228">
        <v>0</v>
      </c>
      <c r="R101" s="228">
        <v>0</v>
      </c>
      <c r="S101" s="228">
        <v>0</v>
      </c>
      <c r="T101" s="228">
        <v>0</v>
      </c>
      <c r="U101" s="228">
        <v>0</v>
      </c>
      <c r="V101" s="228">
        <v>0</v>
      </c>
      <c r="W101" s="206">
        <f t="shared" si="5"/>
        <v>0</v>
      </c>
    </row>
    <row r="102" spans="1:23" ht="18.75">
      <c r="A102" s="230" t="s">
        <v>612</v>
      </c>
      <c r="B102" s="231"/>
      <c r="C102" s="231"/>
      <c r="D102" s="231"/>
      <c r="E102" s="231"/>
      <c r="F102" s="232"/>
      <c r="G102" s="211">
        <f>SUM(G6:G101)</f>
        <v>667</v>
      </c>
      <c r="H102" s="211">
        <f aca="true" t="shared" si="7" ref="H102:V102">SUM(H6:H101)</f>
        <v>567</v>
      </c>
      <c r="I102" s="211">
        <f t="shared" si="7"/>
        <v>99</v>
      </c>
      <c r="J102" s="211">
        <f>SUM(J6:J101)</f>
        <v>8</v>
      </c>
      <c r="K102" s="211">
        <f t="shared" si="7"/>
        <v>6</v>
      </c>
      <c r="L102" s="211">
        <f t="shared" si="7"/>
        <v>11</v>
      </c>
      <c r="M102" s="211">
        <f t="shared" si="7"/>
        <v>32</v>
      </c>
      <c r="N102" s="211">
        <f t="shared" si="7"/>
        <v>3</v>
      </c>
      <c r="O102" s="211">
        <f>SUM(O6:O101)</f>
        <v>25</v>
      </c>
      <c r="P102" s="211">
        <f t="shared" si="7"/>
        <v>11</v>
      </c>
      <c r="Q102" s="211">
        <f t="shared" si="7"/>
        <v>0</v>
      </c>
      <c r="R102" s="211">
        <f t="shared" si="7"/>
        <v>0</v>
      </c>
      <c r="S102" s="211">
        <f t="shared" si="7"/>
        <v>0</v>
      </c>
      <c r="T102" s="211">
        <f t="shared" si="7"/>
        <v>0</v>
      </c>
      <c r="U102" s="211">
        <f t="shared" si="7"/>
        <v>2</v>
      </c>
      <c r="V102" s="211">
        <f t="shared" si="7"/>
        <v>1</v>
      </c>
      <c r="W102" s="211">
        <f>SUM(W6:W101)</f>
        <v>99</v>
      </c>
    </row>
    <row r="103" spans="1:23" ht="29.25" customHeight="1">
      <c r="A103" s="233" t="s">
        <v>179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</row>
  </sheetData>
  <sheetProtection/>
  <mergeCells count="14">
    <mergeCell ref="I3:I4"/>
    <mergeCell ref="J3:W3"/>
    <mergeCell ref="A102:F102"/>
    <mergeCell ref="A103:W103"/>
    <mergeCell ref="A1:W1"/>
    <mergeCell ref="A2:W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Q11" sqref="Q11"/>
    </sheetView>
  </sheetViews>
  <sheetFormatPr defaultColWidth="9.140625" defaultRowHeight="12.75"/>
  <cols>
    <col min="2" max="2" width="19.421875" style="0" customWidth="1"/>
    <col min="10" max="23" width="6.140625" style="0" customWidth="1"/>
  </cols>
  <sheetData>
    <row r="1" spans="1:23" ht="18.75">
      <c r="A1" s="195" t="s">
        <v>505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18.75">
      <c r="A2" s="195" t="s">
        <v>613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ht="18.75">
      <c r="A3" s="234" t="s">
        <v>614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3" ht="18.75">
      <c r="A4" s="196" t="s">
        <v>615</v>
      </c>
      <c r="B4" s="196" t="s">
        <v>48</v>
      </c>
      <c r="C4" s="197" t="s">
        <v>184</v>
      </c>
      <c r="D4" s="196" t="s">
        <v>616</v>
      </c>
      <c r="E4" s="196" t="s">
        <v>132</v>
      </c>
      <c r="F4" s="196" t="s">
        <v>178</v>
      </c>
      <c r="G4" s="196" t="s">
        <v>509</v>
      </c>
      <c r="H4" s="196" t="s">
        <v>102</v>
      </c>
      <c r="I4" s="196" t="s">
        <v>103</v>
      </c>
      <c r="J4" s="235" t="s">
        <v>510</v>
      </c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</row>
    <row r="5" spans="1:23" ht="77.25" customHeight="1">
      <c r="A5" s="199"/>
      <c r="B5" s="199"/>
      <c r="C5" s="200"/>
      <c r="D5" s="199"/>
      <c r="E5" s="199"/>
      <c r="F5" s="201"/>
      <c r="G5" s="199"/>
      <c r="H5" s="199"/>
      <c r="I5" s="199"/>
      <c r="J5" s="202" t="s">
        <v>78</v>
      </c>
      <c r="K5" s="202" t="s">
        <v>79</v>
      </c>
      <c r="L5" s="202" t="s">
        <v>81</v>
      </c>
      <c r="M5" s="202" t="s">
        <v>95</v>
      </c>
      <c r="N5" s="202" t="s">
        <v>511</v>
      </c>
      <c r="O5" s="202" t="s">
        <v>82</v>
      </c>
      <c r="P5" s="202" t="s">
        <v>97</v>
      </c>
      <c r="Q5" s="202" t="s">
        <v>90</v>
      </c>
      <c r="R5" s="202" t="s">
        <v>191</v>
      </c>
      <c r="S5" s="202" t="s">
        <v>92</v>
      </c>
      <c r="T5" s="202" t="s">
        <v>192</v>
      </c>
      <c r="U5" s="202" t="s">
        <v>193</v>
      </c>
      <c r="V5" s="202" t="s">
        <v>194</v>
      </c>
      <c r="W5" s="203" t="s">
        <v>512</v>
      </c>
    </row>
    <row r="6" spans="1:23" ht="18.75">
      <c r="A6" s="204">
        <v>1</v>
      </c>
      <c r="B6" s="210" t="s">
        <v>617</v>
      </c>
      <c r="C6" s="236">
        <v>43</v>
      </c>
      <c r="D6" s="237" t="s">
        <v>164</v>
      </c>
      <c r="E6" s="211" t="s">
        <v>553</v>
      </c>
      <c r="F6" s="211">
        <v>178</v>
      </c>
      <c r="G6" s="211">
        <v>7</v>
      </c>
      <c r="H6" s="211">
        <v>6</v>
      </c>
      <c r="I6" s="211">
        <v>1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1</v>
      </c>
      <c r="P6" s="211">
        <v>0</v>
      </c>
      <c r="Q6" s="211">
        <v>0</v>
      </c>
      <c r="R6" s="211">
        <v>0</v>
      </c>
      <c r="S6" s="211">
        <v>0</v>
      </c>
      <c r="T6" s="211">
        <v>0</v>
      </c>
      <c r="U6" s="211">
        <v>0</v>
      </c>
      <c r="V6" s="211">
        <v>0</v>
      </c>
      <c r="W6" s="211">
        <f>SUM(J6:V6)</f>
        <v>1</v>
      </c>
    </row>
    <row r="7" spans="1:23" ht="37.5">
      <c r="A7" s="204">
        <v>2</v>
      </c>
      <c r="B7" s="238" t="s">
        <v>618</v>
      </c>
      <c r="C7" s="239">
        <v>44</v>
      </c>
      <c r="D7" s="240" t="s">
        <v>164</v>
      </c>
      <c r="E7" s="216" t="s">
        <v>571</v>
      </c>
      <c r="F7" s="218">
        <v>280</v>
      </c>
      <c r="G7" s="218">
        <v>9</v>
      </c>
      <c r="H7" s="218">
        <v>9</v>
      </c>
      <c r="I7" s="218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16">
        <v>0</v>
      </c>
      <c r="V7" s="216">
        <v>0</v>
      </c>
      <c r="W7" s="211">
        <f aca="true" t="shared" si="0" ref="W7:W14">SUM(J7:V7)</f>
        <v>0</v>
      </c>
    </row>
    <row r="8" spans="1:23" ht="18.75">
      <c r="A8" s="204">
        <v>3</v>
      </c>
      <c r="B8" s="210" t="s">
        <v>619</v>
      </c>
      <c r="C8" s="236">
        <v>38</v>
      </c>
      <c r="D8" s="241" t="s">
        <v>203</v>
      </c>
      <c r="E8" s="211" t="s">
        <v>571</v>
      </c>
      <c r="F8" s="211">
        <v>32</v>
      </c>
      <c r="G8" s="211">
        <v>7</v>
      </c>
      <c r="H8" s="211">
        <v>6</v>
      </c>
      <c r="I8" s="211">
        <v>1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1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  <c r="U8" s="211">
        <v>0</v>
      </c>
      <c r="V8" s="211">
        <v>0</v>
      </c>
      <c r="W8" s="211">
        <f t="shared" si="0"/>
        <v>1</v>
      </c>
    </row>
    <row r="9" spans="1:23" ht="18.75">
      <c r="A9" s="204">
        <v>4</v>
      </c>
      <c r="B9" s="242" t="s">
        <v>620</v>
      </c>
      <c r="C9" s="243">
        <v>65</v>
      </c>
      <c r="D9" s="244" t="s">
        <v>163</v>
      </c>
      <c r="E9" s="245" t="s">
        <v>621</v>
      </c>
      <c r="F9" s="211">
        <v>402</v>
      </c>
      <c r="G9" s="246">
        <v>11</v>
      </c>
      <c r="H9" s="246">
        <v>7</v>
      </c>
      <c r="I9" s="246">
        <v>4</v>
      </c>
      <c r="J9" s="211">
        <v>2</v>
      </c>
      <c r="K9" s="211">
        <v>0</v>
      </c>
      <c r="L9" s="211">
        <v>0</v>
      </c>
      <c r="M9" s="211">
        <v>1</v>
      </c>
      <c r="N9" s="211">
        <v>0</v>
      </c>
      <c r="O9" s="211">
        <v>0</v>
      </c>
      <c r="P9" s="211">
        <v>1</v>
      </c>
      <c r="Q9" s="211">
        <v>0</v>
      </c>
      <c r="R9" s="211">
        <v>0</v>
      </c>
      <c r="S9" s="211">
        <v>0</v>
      </c>
      <c r="T9" s="211">
        <v>0</v>
      </c>
      <c r="U9" s="211">
        <v>0</v>
      </c>
      <c r="V9" s="211">
        <v>0</v>
      </c>
      <c r="W9" s="211">
        <f t="shared" si="0"/>
        <v>4</v>
      </c>
    </row>
    <row r="10" spans="1:23" ht="18.75">
      <c r="A10" s="204">
        <v>5</v>
      </c>
      <c r="B10" s="242" t="s">
        <v>622</v>
      </c>
      <c r="C10" s="243">
        <v>79</v>
      </c>
      <c r="D10" s="244" t="s">
        <v>162</v>
      </c>
      <c r="E10" s="245" t="s">
        <v>621</v>
      </c>
      <c r="F10" s="211">
        <v>980</v>
      </c>
      <c r="G10" s="246">
        <v>16</v>
      </c>
      <c r="H10" s="246">
        <v>7</v>
      </c>
      <c r="I10" s="246">
        <v>9</v>
      </c>
      <c r="J10" s="211">
        <v>1</v>
      </c>
      <c r="K10" s="211">
        <v>2</v>
      </c>
      <c r="L10" s="211">
        <v>1</v>
      </c>
      <c r="M10" s="211">
        <v>0</v>
      </c>
      <c r="N10" s="211">
        <v>2</v>
      </c>
      <c r="O10" s="211">
        <v>0</v>
      </c>
      <c r="P10" s="211">
        <v>1</v>
      </c>
      <c r="Q10" s="211">
        <v>0</v>
      </c>
      <c r="R10" s="211">
        <v>0</v>
      </c>
      <c r="S10" s="211">
        <v>0</v>
      </c>
      <c r="T10" s="211">
        <v>0</v>
      </c>
      <c r="U10" s="211">
        <v>1</v>
      </c>
      <c r="V10" s="211">
        <v>1</v>
      </c>
      <c r="W10" s="211">
        <f t="shared" si="0"/>
        <v>9</v>
      </c>
    </row>
    <row r="11" spans="1:23" ht="18.75">
      <c r="A11" s="204">
        <v>6</v>
      </c>
      <c r="B11" s="247" t="s">
        <v>623</v>
      </c>
      <c r="C11" s="248">
        <v>67</v>
      </c>
      <c r="D11" s="244" t="s">
        <v>163</v>
      </c>
      <c r="E11" s="245" t="s">
        <v>621</v>
      </c>
      <c r="F11" s="211">
        <v>56</v>
      </c>
      <c r="G11" s="246">
        <v>7</v>
      </c>
      <c r="H11" s="246">
        <v>5</v>
      </c>
      <c r="I11" s="246">
        <v>2</v>
      </c>
      <c r="J11" s="211">
        <v>1</v>
      </c>
      <c r="K11" s="211">
        <v>0</v>
      </c>
      <c r="L11" s="211">
        <v>0</v>
      </c>
      <c r="M11" s="211">
        <v>0</v>
      </c>
      <c r="N11" s="211">
        <v>0</v>
      </c>
      <c r="O11" s="211">
        <v>1</v>
      </c>
      <c r="P11" s="211">
        <v>0</v>
      </c>
      <c r="Q11" s="211">
        <v>0</v>
      </c>
      <c r="R11" s="211">
        <v>0</v>
      </c>
      <c r="S11" s="211">
        <v>0</v>
      </c>
      <c r="T11" s="211">
        <v>0</v>
      </c>
      <c r="U11" s="211">
        <v>0</v>
      </c>
      <c r="V11" s="211">
        <v>0</v>
      </c>
      <c r="W11" s="211">
        <f t="shared" si="0"/>
        <v>2</v>
      </c>
    </row>
    <row r="12" spans="1:23" ht="37.5">
      <c r="A12" s="204">
        <v>7</v>
      </c>
      <c r="B12" s="249" t="s">
        <v>624</v>
      </c>
      <c r="C12" s="250">
        <v>62</v>
      </c>
      <c r="D12" s="251" t="s">
        <v>164</v>
      </c>
      <c r="E12" s="252" t="s">
        <v>625</v>
      </c>
      <c r="F12" s="253">
        <v>567</v>
      </c>
      <c r="G12" s="253">
        <v>14</v>
      </c>
      <c r="H12" s="253">
        <v>13</v>
      </c>
      <c r="I12" s="253">
        <v>1</v>
      </c>
      <c r="J12" s="253">
        <v>0</v>
      </c>
      <c r="K12" s="253">
        <v>0</v>
      </c>
      <c r="L12" s="253">
        <v>0</v>
      </c>
      <c r="M12" s="253">
        <v>0</v>
      </c>
      <c r="N12" s="253">
        <v>1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11">
        <f t="shared" si="0"/>
        <v>1</v>
      </c>
    </row>
    <row r="13" spans="1:23" ht="37.5">
      <c r="A13" s="204">
        <v>8</v>
      </c>
      <c r="B13" s="249" t="s">
        <v>626</v>
      </c>
      <c r="C13" s="250">
        <v>35</v>
      </c>
      <c r="D13" s="251" t="s">
        <v>203</v>
      </c>
      <c r="E13" s="252" t="s">
        <v>625</v>
      </c>
      <c r="F13" s="253">
        <v>134</v>
      </c>
      <c r="G13" s="253">
        <v>7</v>
      </c>
      <c r="H13" s="253">
        <v>7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11">
        <f t="shared" si="0"/>
        <v>0</v>
      </c>
    </row>
    <row r="14" spans="1:23" ht="18.75">
      <c r="A14" s="254" t="s">
        <v>612</v>
      </c>
      <c r="B14" s="255"/>
      <c r="C14" s="255"/>
      <c r="D14" s="255"/>
      <c r="E14" s="256"/>
      <c r="F14" s="257">
        <f>SUM(F6:F13)</f>
        <v>2629</v>
      </c>
      <c r="G14" s="257">
        <f>SUM(G6:G13)</f>
        <v>78</v>
      </c>
      <c r="H14" s="257">
        <f aca="true" t="shared" si="1" ref="H14:V14">SUM(H6:H13)</f>
        <v>60</v>
      </c>
      <c r="I14" s="257">
        <f t="shared" si="1"/>
        <v>18</v>
      </c>
      <c r="J14" s="257">
        <f t="shared" si="1"/>
        <v>4</v>
      </c>
      <c r="K14" s="257">
        <f t="shared" si="1"/>
        <v>2</v>
      </c>
      <c r="L14" s="257">
        <f t="shared" si="1"/>
        <v>1</v>
      </c>
      <c r="M14" s="257">
        <f t="shared" si="1"/>
        <v>1</v>
      </c>
      <c r="N14" s="257">
        <f t="shared" si="1"/>
        <v>3</v>
      </c>
      <c r="O14" s="257">
        <f>SUM(O6:O13)</f>
        <v>3</v>
      </c>
      <c r="P14" s="257">
        <f t="shared" si="1"/>
        <v>2</v>
      </c>
      <c r="Q14" s="257">
        <f t="shared" si="1"/>
        <v>0</v>
      </c>
      <c r="R14" s="257">
        <f t="shared" si="1"/>
        <v>0</v>
      </c>
      <c r="S14" s="257">
        <f t="shared" si="1"/>
        <v>0</v>
      </c>
      <c r="T14" s="257">
        <f t="shared" si="1"/>
        <v>0</v>
      </c>
      <c r="U14" s="257">
        <f t="shared" si="1"/>
        <v>1</v>
      </c>
      <c r="V14" s="257">
        <f t="shared" si="1"/>
        <v>1</v>
      </c>
      <c r="W14" s="258">
        <f t="shared" si="0"/>
        <v>18</v>
      </c>
    </row>
    <row r="15" spans="4:23" ht="29.25" customHeight="1">
      <c r="D15" s="259" t="s">
        <v>179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7" ht="18.75">
      <c r="S17" s="260" t="s">
        <v>627</v>
      </c>
    </row>
    <row r="18" ht="18.75">
      <c r="S18" s="260" t="s">
        <v>628</v>
      </c>
    </row>
  </sheetData>
  <sheetProtection/>
  <mergeCells count="15">
    <mergeCell ref="H4:H5"/>
    <mergeCell ref="I4:I5"/>
    <mergeCell ref="J4:W4"/>
    <mergeCell ref="A14:E14"/>
    <mergeCell ref="D15:W1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P10" sqref="P10"/>
    </sheetView>
  </sheetViews>
  <sheetFormatPr defaultColWidth="9.140625" defaultRowHeight="12.75"/>
  <sheetData>
    <row r="1" spans="1:23" ht="15.75">
      <c r="A1" s="261" t="s">
        <v>629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2"/>
    </row>
    <row r="2" spans="1:23" ht="15.75">
      <c r="A2" s="263" t="s">
        <v>630</v>
      </c>
      <c r="B2" s="263"/>
      <c r="C2" s="263"/>
      <c r="D2" s="263"/>
      <c r="E2" s="263"/>
      <c r="F2" s="264"/>
      <c r="G2" s="264"/>
      <c r="H2" s="264"/>
      <c r="I2" s="264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2"/>
    </row>
    <row r="3" spans="1:23" ht="15.75">
      <c r="A3" s="266" t="s">
        <v>631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2"/>
    </row>
    <row r="4" spans="1:23" ht="15.75">
      <c r="A4" s="267"/>
      <c r="B4" s="268"/>
      <c r="C4" s="268"/>
      <c r="D4" s="268"/>
      <c r="E4" s="268"/>
      <c r="F4" s="268"/>
      <c r="G4" s="268"/>
      <c r="H4" s="268"/>
      <c r="I4" s="268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2"/>
    </row>
    <row r="5" spans="1:23" ht="15.75">
      <c r="A5" s="269" t="s">
        <v>632</v>
      </c>
      <c r="B5" s="269" t="s">
        <v>48</v>
      </c>
      <c r="C5" s="269" t="s">
        <v>184</v>
      </c>
      <c r="D5" s="269" t="s">
        <v>185</v>
      </c>
      <c r="E5" s="269" t="s">
        <v>132</v>
      </c>
      <c r="F5" s="269" t="s">
        <v>177</v>
      </c>
      <c r="G5" s="269" t="s">
        <v>187</v>
      </c>
      <c r="H5" s="269" t="s">
        <v>188</v>
      </c>
      <c r="I5" s="269" t="s">
        <v>189</v>
      </c>
      <c r="J5" s="269" t="s">
        <v>633</v>
      </c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70" t="s">
        <v>634</v>
      </c>
    </row>
    <row r="6" spans="1:23" ht="15.75">
      <c r="A6" s="269"/>
      <c r="B6" s="269"/>
      <c r="C6" s="269"/>
      <c r="D6" s="269"/>
      <c r="E6" s="269"/>
      <c r="F6" s="269"/>
      <c r="G6" s="269"/>
      <c r="H6" s="269"/>
      <c r="I6" s="269"/>
      <c r="J6" s="271" t="s">
        <v>78</v>
      </c>
      <c r="K6" s="271" t="s">
        <v>79</v>
      </c>
      <c r="L6" s="271" t="s">
        <v>81</v>
      </c>
      <c r="M6" s="271" t="s">
        <v>95</v>
      </c>
      <c r="N6" s="271" t="s">
        <v>96</v>
      </c>
      <c r="O6" s="271" t="s">
        <v>82</v>
      </c>
      <c r="P6" s="271" t="s">
        <v>97</v>
      </c>
      <c r="Q6" s="271" t="s">
        <v>90</v>
      </c>
      <c r="R6" s="271" t="s">
        <v>191</v>
      </c>
      <c r="S6" s="271" t="s">
        <v>92</v>
      </c>
      <c r="T6" s="271" t="s">
        <v>635</v>
      </c>
      <c r="U6" s="271" t="s">
        <v>193</v>
      </c>
      <c r="V6" s="271" t="s">
        <v>194</v>
      </c>
      <c r="W6" s="272"/>
    </row>
    <row r="7" spans="1:23" ht="15.75">
      <c r="A7" s="271">
        <v>1</v>
      </c>
      <c r="B7" s="271">
        <v>2</v>
      </c>
      <c r="C7" s="271">
        <v>3</v>
      </c>
      <c r="D7" s="271">
        <v>4</v>
      </c>
      <c r="E7" s="271">
        <v>5</v>
      </c>
      <c r="F7" s="271">
        <v>6</v>
      </c>
      <c r="G7" s="271">
        <v>7</v>
      </c>
      <c r="H7" s="271">
        <v>8</v>
      </c>
      <c r="I7" s="271">
        <v>9</v>
      </c>
      <c r="J7" s="271">
        <v>10</v>
      </c>
      <c r="K7" s="271">
        <v>11</v>
      </c>
      <c r="L7" s="271">
        <v>12</v>
      </c>
      <c r="M7" s="271">
        <v>13</v>
      </c>
      <c r="N7" s="271">
        <v>14</v>
      </c>
      <c r="O7" s="271">
        <v>15</v>
      </c>
      <c r="P7" s="271">
        <v>16</v>
      </c>
      <c r="Q7" s="271">
        <v>17</v>
      </c>
      <c r="R7" s="271">
        <v>18</v>
      </c>
      <c r="S7" s="271">
        <v>19</v>
      </c>
      <c r="T7" s="271">
        <v>20</v>
      </c>
      <c r="U7" s="271">
        <v>21</v>
      </c>
      <c r="V7" s="271">
        <v>22</v>
      </c>
      <c r="W7" s="271">
        <v>23</v>
      </c>
    </row>
    <row r="8" spans="1:23" ht="31.5">
      <c r="A8" s="271">
        <v>1</v>
      </c>
      <c r="B8" s="21" t="s">
        <v>636</v>
      </c>
      <c r="C8" s="273">
        <v>33</v>
      </c>
      <c r="D8" s="274" t="s">
        <v>203</v>
      </c>
      <c r="E8" s="275" t="s">
        <v>637</v>
      </c>
      <c r="F8" s="273">
        <v>138</v>
      </c>
      <c r="G8" s="273">
        <v>7</v>
      </c>
      <c r="H8" s="273">
        <f>G8-I8</f>
        <v>6</v>
      </c>
      <c r="I8" s="273">
        <f>SUM(J8:V8)</f>
        <v>1</v>
      </c>
      <c r="J8" s="273">
        <v>0</v>
      </c>
      <c r="K8" s="273">
        <v>0</v>
      </c>
      <c r="L8" s="273">
        <v>0</v>
      </c>
      <c r="M8" s="276">
        <v>1</v>
      </c>
      <c r="N8" s="273">
        <v>0</v>
      </c>
      <c r="O8" s="273">
        <v>0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73">
        <v>0</v>
      </c>
      <c r="V8" s="273">
        <v>0</v>
      </c>
      <c r="W8" s="277"/>
    </row>
    <row r="9" spans="1:23" ht="31.5">
      <c r="A9" s="271">
        <v>2</v>
      </c>
      <c r="B9" s="21" t="s">
        <v>638</v>
      </c>
      <c r="C9" s="273">
        <v>41</v>
      </c>
      <c r="D9" s="274" t="s">
        <v>203</v>
      </c>
      <c r="E9" s="21" t="s">
        <v>639</v>
      </c>
      <c r="F9" s="273">
        <v>233</v>
      </c>
      <c r="G9" s="273">
        <v>8</v>
      </c>
      <c r="H9" s="273">
        <f aca="true" t="shared" si="0" ref="H9:H37">G9-I9</f>
        <v>8</v>
      </c>
      <c r="I9" s="273">
        <f aca="true" t="shared" si="1" ref="I9:I37">SUM(J9:V9)</f>
        <v>0</v>
      </c>
      <c r="J9" s="273">
        <v>0</v>
      </c>
      <c r="K9" s="273">
        <v>0</v>
      </c>
      <c r="L9" s="276">
        <v>-1</v>
      </c>
      <c r="M9" s="276">
        <v>1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  <c r="V9" s="273">
        <v>0</v>
      </c>
      <c r="W9" s="277"/>
    </row>
    <row r="10" spans="1:23" ht="173.25">
      <c r="A10" s="271">
        <v>3</v>
      </c>
      <c r="B10" s="275" t="s">
        <v>640</v>
      </c>
      <c r="C10" s="273">
        <v>46</v>
      </c>
      <c r="D10" s="273" t="s">
        <v>164</v>
      </c>
      <c r="E10" s="275" t="s">
        <v>641</v>
      </c>
      <c r="F10" s="273">
        <v>388</v>
      </c>
      <c r="G10" s="273">
        <v>10</v>
      </c>
      <c r="H10" s="273">
        <f t="shared" si="0"/>
        <v>8</v>
      </c>
      <c r="I10" s="273">
        <f t="shared" si="1"/>
        <v>2</v>
      </c>
      <c r="J10" s="273">
        <v>0</v>
      </c>
      <c r="K10" s="276">
        <v>1</v>
      </c>
      <c r="L10" s="273">
        <v>0</v>
      </c>
      <c r="M10" s="276">
        <v>1</v>
      </c>
      <c r="N10" s="273">
        <v>0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>
        <v>0</v>
      </c>
      <c r="U10" s="273">
        <v>0</v>
      </c>
      <c r="V10" s="273">
        <v>0</v>
      </c>
      <c r="W10" s="277" t="s">
        <v>642</v>
      </c>
    </row>
    <row r="11" spans="1:23" ht="47.25">
      <c r="A11" s="271">
        <v>4</v>
      </c>
      <c r="B11" s="14" t="s">
        <v>643</v>
      </c>
      <c r="C11" s="273">
        <v>43</v>
      </c>
      <c r="D11" s="278" t="s">
        <v>164</v>
      </c>
      <c r="E11" s="279" t="s">
        <v>644</v>
      </c>
      <c r="F11" s="273">
        <v>178</v>
      </c>
      <c r="G11" s="273">
        <v>7</v>
      </c>
      <c r="H11" s="273">
        <f t="shared" si="0"/>
        <v>6</v>
      </c>
      <c r="I11" s="273">
        <f t="shared" si="1"/>
        <v>1</v>
      </c>
      <c r="J11" s="273">
        <v>0</v>
      </c>
      <c r="K11" s="273">
        <v>0</v>
      </c>
      <c r="L11" s="273">
        <v>0</v>
      </c>
      <c r="M11" s="276">
        <v>1</v>
      </c>
      <c r="N11" s="273">
        <v>0</v>
      </c>
      <c r="O11" s="273">
        <v>0</v>
      </c>
      <c r="P11" s="273">
        <v>0</v>
      </c>
      <c r="Q11" s="273">
        <v>0</v>
      </c>
      <c r="R11" s="273">
        <v>0</v>
      </c>
      <c r="S11" s="273">
        <v>0</v>
      </c>
      <c r="T11" s="273">
        <v>0</v>
      </c>
      <c r="U11" s="273">
        <v>0</v>
      </c>
      <c r="V11" s="273">
        <v>0</v>
      </c>
      <c r="W11" s="277" t="s">
        <v>645</v>
      </c>
    </row>
    <row r="12" spans="1:23" ht="47.25">
      <c r="A12" s="271">
        <v>5</v>
      </c>
      <c r="B12" s="14" t="s">
        <v>646</v>
      </c>
      <c r="C12" s="273">
        <v>38</v>
      </c>
      <c r="D12" s="278" t="s">
        <v>203</v>
      </c>
      <c r="E12" s="279" t="s">
        <v>644</v>
      </c>
      <c r="F12" s="273">
        <v>72</v>
      </c>
      <c r="G12" s="273">
        <v>7</v>
      </c>
      <c r="H12" s="273">
        <f t="shared" si="0"/>
        <v>5</v>
      </c>
      <c r="I12" s="273">
        <f t="shared" si="1"/>
        <v>2</v>
      </c>
      <c r="J12" s="273">
        <v>0</v>
      </c>
      <c r="K12" s="273">
        <v>0</v>
      </c>
      <c r="L12" s="273">
        <v>0</v>
      </c>
      <c r="M12" s="276">
        <v>1</v>
      </c>
      <c r="N12" s="276">
        <v>1</v>
      </c>
      <c r="O12" s="273">
        <v>0</v>
      </c>
      <c r="P12" s="273">
        <v>0</v>
      </c>
      <c r="Q12" s="273">
        <v>0</v>
      </c>
      <c r="R12" s="273">
        <v>0</v>
      </c>
      <c r="S12" s="273">
        <v>0</v>
      </c>
      <c r="T12" s="273">
        <v>0</v>
      </c>
      <c r="U12" s="273">
        <v>0</v>
      </c>
      <c r="V12" s="273">
        <v>0</v>
      </c>
      <c r="W12" s="277" t="s">
        <v>647</v>
      </c>
    </row>
    <row r="13" spans="1:23" ht="15.75">
      <c r="A13" s="271">
        <v>6</v>
      </c>
      <c r="B13" s="280" t="s">
        <v>648</v>
      </c>
      <c r="C13" s="273">
        <v>63</v>
      </c>
      <c r="D13" s="274" t="s">
        <v>163</v>
      </c>
      <c r="E13" s="21" t="s">
        <v>649</v>
      </c>
      <c r="F13" s="274">
        <v>460</v>
      </c>
      <c r="G13" s="274">
        <v>11</v>
      </c>
      <c r="H13" s="273">
        <f t="shared" si="0"/>
        <v>10</v>
      </c>
      <c r="I13" s="273">
        <f t="shared" si="1"/>
        <v>1</v>
      </c>
      <c r="J13" s="273">
        <v>0</v>
      </c>
      <c r="K13" s="273">
        <v>0</v>
      </c>
      <c r="L13" s="273">
        <v>0</v>
      </c>
      <c r="M13" s="276">
        <v>1</v>
      </c>
      <c r="N13" s="273">
        <v>0</v>
      </c>
      <c r="O13" s="273">
        <v>0</v>
      </c>
      <c r="P13" s="273">
        <v>0</v>
      </c>
      <c r="Q13" s="273">
        <v>0</v>
      </c>
      <c r="R13" s="273">
        <v>0</v>
      </c>
      <c r="S13" s="273">
        <v>0</v>
      </c>
      <c r="T13" s="273">
        <v>0</v>
      </c>
      <c r="U13" s="273">
        <v>0</v>
      </c>
      <c r="V13" s="273">
        <v>0</v>
      </c>
      <c r="W13" s="277"/>
    </row>
    <row r="14" spans="1:23" ht="15.75">
      <c r="A14" s="271">
        <v>7</v>
      </c>
      <c r="B14" s="280" t="s">
        <v>650</v>
      </c>
      <c r="C14" s="273">
        <v>64</v>
      </c>
      <c r="D14" s="274" t="s">
        <v>163</v>
      </c>
      <c r="E14" s="21" t="s">
        <v>649</v>
      </c>
      <c r="F14" s="274">
        <v>308</v>
      </c>
      <c r="G14" s="274">
        <v>9</v>
      </c>
      <c r="H14" s="273">
        <f t="shared" si="0"/>
        <v>9</v>
      </c>
      <c r="I14" s="273">
        <f t="shared" si="1"/>
        <v>0</v>
      </c>
      <c r="J14" s="273">
        <v>0</v>
      </c>
      <c r="K14" s="273">
        <v>0</v>
      </c>
      <c r="L14" s="273">
        <v>0</v>
      </c>
      <c r="M14" s="274">
        <v>0</v>
      </c>
      <c r="N14" s="276">
        <v>-1</v>
      </c>
      <c r="O14" s="273">
        <v>0</v>
      </c>
      <c r="P14" s="273">
        <v>0</v>
      </c>
      <c r="Q14" s="273">
        <v>0</v>
      </c>
      <c r="R14" s="273">
        <v>0</v>
      </c>
      <c r="S14" s="273">
        <v>0</v>
      </c>
      <c r="T14" s="273">
        <v>0</v>
      </c>
      <c r="U14" s="276">
        <v>1</v>
      </c>
      <c r="V14" s="274"/>
      <c r="W14" s="277"/>
    </row>
    <row r="15" spans="1:23" ht="15.75">
      <c r="A15" s="271">
        <v>8</v>
      </c>
      <c r="B15" s="280" t="s">
        <v>651</v>
      </c>
      <c r="C15" s="273">
        <v>54</v>
      </c>
      <c r="D15" s="274" t="s">
        <v>164</v>
      </c>
      <c r="E15" s="21" t="s">
        <v>649</v>
      </c>
      <c r="F15" s="274">
        <v>402</v>
      </c>
      <c r="G15" s="274">
        <v>10</v>
      </c>
      <c r="H15" s="273">
        <f t="shared" si="0"/>
        <v>11</v>
      </c>
      <c r="I15" s="273">
        <f t="shared" si="1"/>
        <v>-1</v>
      </c>
      <c r="J15" s="273">
        <v>0</v>
      </c>
      <c r="K15" s="273">
        <v>0</v>
      </c>
      <c r="L15" s="273">
        <v>0</v>
      </c>
      <c r="M15" s="274">
        <v>0</v>
      </c>
      <c r="N15" s="276">
        <v>-1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277"/>
    </row>
    <row r="16" spans="1:23" ht="15.75">
      <c r="A16" s="271">
        <v>9</v>
      </c>
      <c r="B16" s="280" t="s">
        <v>652</v>
      </c>
      <c r="C16" s="273">
        <v>48</v>
      </c>
      <c r="D16" s="274" t="s">
        <v>164</v>
      </c>
      <c r="E16" s="21" t="s">
        <v>649</v>
      </c>
      <c r="F16" s="274">
        <v>113</v>
      </c>
      <c r="G16" s="274">
        <v>11</v>
      </c>
      <c r="H16" s="273">
        <f t="shared" si="0"/>
        <v>11</v>
      </c>
      <c r="I16" s="273">
        <f t="shared" si="1"/>
        <v>0</v>
      </c>
      <c r="J16" s="273">
        <v>0</v>
      </c>
      <c r="K16" s="273">
        <v>0</v>
      </c>
      <c r="L16" s="273">
        <v>0</v>
      </c>
      <c r="M16" s="274">
        <v>0</v>
      </c>
      <c r="N16" s="273">
        <v>0</v>
      </c>
      <c r="O16" s="273">
        <v>0</v>
      </c>
      <c r="P16" s="273">
        <v>0</v>
      </c>
      <c r="Q16" s="273">
        <v>0</v>
      </c>
      <c r="R16" s="273">
        <v>0</v>
      </c>
      <c r="S16" s="273">
        <v>0</v>
      </c>
      <c r="T16" s="273">
        <v>0</v>
      </c>
      <c r="U16" s="273">
        <v>0</v>
      </c>
      <c r="V16" s="273">
        <v>0</v>
      </c>
      <c r="W16" s="277"/>
    </row>
    <row r="17" spans="1:23" ht="63">
      <c r="A17" s="271">
        <v>10</v>
      </c>
      <c r="B17" s="281" t="s">
        <v>653</v>
      </c>
      <c r="C17" s="273">
        <v>85</v>
      </c>
      <c r="D17" s="274" t="s">
        <v>161</v>
      </c>
      <c r="E17" s="21" t="s">
        <v>654</v>
      </c>
      <c r="F17" s="273">
        <v>919</v>
      </c>
      <c r="G17" s="273">
        <v>22</v>
      </c>
      <c r="H17" s="273">
        <f t="shared" si="0"/>
        <v>20</v>
      </c>
      <c r="I17" s="273">
        <f t="shared" si="1"/>
        <v>2</v>
      </c>
      <c r="J17" s="273">
        <v>0</v>
      </c>
      <c r="K17" s="276">
        <v>1</v>
      </c>
      <c r="L17" s="273">
        <v>0</v>
      </c>
      <c r="M17" s="274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6">
        <v>1</v>
      </c>
      <c r="T17" s="273">
        <v>0</v>
      </c>
      <c r="U17" s="273">
        <v>0</v>
      </c>
      <c r="V17" s="273">
        <v>0</v>
      </c>
      <c r="W17" s="277" t="s">
        <v>655</v>
      </c>
    </row>
    <row r="18" spans="1:23" ht="63">
      <c r="A18" s="271">
        <v>11</v>
      </c>
      <c r="B18" s="281" t="s">
        <v>656</v>
      </c>
      <c r="C18" s="273">
        <v>85</v>
      </c>
      <c r="D18" s="274" t="s">
        <v>161</v>
      </c>
      <c r="E18" s="21" t="s">
        <v>654</v>
      </c>
      <c r="F18" s="273">
        <v>993</v>
      </c>
      <c r="G18" s="273">
        <v>12</v>
      </c>
      <c r="H18" s="273">
        <f t="shared" si="0"/>
        <v>10</v>
      </c>
      <c r="I18" s="273">
        <f t="shared" si="1"/>
        <v>2</v>
      </c>
      <c r="J18" s="273">
        <v>0</v>
      </c>
      <c r="K18" s="276">
        <v>1</v>
      </c>
      <c r="L18" s="273">
        <v>0</v>
      </c>
      <c r="M18" s="274">
        <v>0</v>
      </c>
      <c r="N18" s="273">
        <v>0</v>
      </c>
      <c r="O18" s="273">
        <v>0</v>
      </c>
      <c r="P18" s="273">
        <v>0</v>
      </c>
      <c r="Q18" s="273">
        <v>0</v>
      </c>
      <c r="R18" s="273">
        <v>0</v>
      </c>
      <c r="S18" s="273">
        <v>0</v>
      </c>
      <c r="T18" s="276">
        <v>1</v>
      </c>
      <c r="U18" s="273">
        <v>0</v>
      </c>
      <c r="V18" s="273">
        <v>0</v>
      </c>
      <c r="W18" s="277" t="s">
        <v>657</v>
      </c>
    </row>
    <row r="19" spans="1:23" ht="31.5">
      <c r="A19" s="271">
        <v>12</v>
      </c>
      <c r="B19" s="282" t="s">
        <v>658</v>
      </c>
      <c r="C19" s="273">
        <v>85</v>
      </c>
      <c r="D19" s="274" t="s">
        <v>161</v>
      </c>
      <c r="E19" s="21" t="s">
        <v>654</v>
      </c>
      <c r="F19" s="273">
        <v>202</v>
      </c>
      <c r="G19" s="273">
        <v>7</v>
      </c>
      <c r="H19" s="273">
        <f t="shared" si="0"/>
        <v>7</v>
      </c>
      <c r="I19" s="273">
        <f t="shared" si="1"/>
        <v>0</v>
      </c>
      <c r="J19" s="273">
        <v>0</v>
      </c>
      <c r="K19" s="273">
        <v>0</v>
      </c>
      <c r="L19" s="273">
        <v>0</v>
      </c>
      <c r="M19" s="274">
        <v>0</v>
      </c>
      <c r="N19" s="273">
        <v>0</v>
      </c>
      <c r="O19" s="273">
        <v>0</v>
      </c>
      <c r="P19" s="273">
        <v>0</v>
      </c>
      <c r="Q19" s="273">
        <v>0</v>
      </c>
      <c r="R19" s="273">
        <v>0</v>
      </c>
      <c r="S19" s="273">
        <v>0</v>
      </c>
      <c r="T19" s="273">
        <v>0</v>
      </c>
      <c r="U19" s="273">
        <v>0</v>
      </c>
      <c r="V19" s="273">
        <v>0</v>
      </c>
      <c r="W19" s="277"/>
    </row>
    <row r="20" spans="1:23" ht="47.25">
      <c r="A20" s="271">
        <v>13</v>
      </c>
      <c r="B20" s="282" t="s">
        <v>659</v>
      </c>
      <c r="C20" s="273">
        <v>85</v>
      </c>
      <c r="D20" s="274" t="s">
        <v>161</v>
      </c>
      <c r="E20" s="21" t="s">
        <v>654</v>
      </c>
      <c r="F20" s="273">
        <v>199</v>
      </c>
      <c r="G20" s="273">
        <v>7</v>
      </c>
      <c r="H20" s="273">
        <f t="shared" si="0"/>
        <v>6</v>
      </c>
      <c r="I20" s="273">
        <f t="shared" si="1"/>
        <v>1</v>
      </c>
      <c r="J20" s="273">
        <v>0</v>
      </c>
      <c r="K20" s="276">
        <v>1</v>
      </c>
      <c r="L20" s="273">
        <v>0</v>
      </c>
      <c r="M20" s="274">
        <v>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7" t="s">
        <v>660</v>
      </c>
    </row>
    <row r="21" spans="1:23" ht="78.75">
      <c r="A21" s="271">
        <v>14</v>
      </c>
      <c r="B21" s="283" t="s">
        <v>661</v>
      </c>
      <c r="C21" s="273">
        <v>81</v>
      </c>
      <c r="D21" s="274" t="s">
        <v>161</v>
      </c>
      <c r="E21" s="21" t="s">
        <v>654</v>
      </c>
      <c r="F21" s="273">
        <v>755</v>
      </c>
      <c r="G21" s="273">
        <v>7</v>
      </c>
      <c r="H21" s="273">
        <f t="shared" si="0"/>
        <v>4</v>
      </c>
      <c r="I21" s="273">
        <f t="shared" si="1"/>
        <v>3</v>
      </c>
      <c r="J21" s="276">
        <v>1</v>
      </c>
      <c r="K21" s="273">
        <v>0</v>
      </c>
      <c r="L21" s="273">
        <v>0</v>
      </c>
      <c r="M21" s="276">
        <v>1</v>
      </c>
      <c r="N21" s="273">
        <v>0</v>
      </c>
      <c r="O21" s="273">
        <v>0</v>
      </c>
      <c r="P21" s="273">
        <v>0</v>
      </c>
      <c r="Q21" s="273">
        <v>0</v>
      </c>
      <c r="R21" s="273">
        <v>0</v>
      </c>
      <c r="S21" s="273">
        <v>0</v>
      </c>
      <c r="T21" s="276">
        <v>1</v>
      </c>
      <c r="U21" s="273">
        <v>0</v>
      </c>
      <c r="V21" s="273">
        <v>0</v>
      </c>
      <c r="W21" s="277" t="s">
        <v>662</v>
      </c>
    </row>
    <row r="22" spans="1:23" ht="47.25">
      <c r="A22" s="271">
        <v>15</v>
      </c>
      <c r="B22" s="284" t="s">
        <v>663</v>
      </c>
      <c r="C22" s="273">
        <v>85</v>
      </c>
      <c r="D22" s="274" t="s">
        <v>161</v>
      </c>
      <c r="E22" s="21" t="s">
        <v>654</v>
      </c>
      <c r="F22" s="273">
        <v>207</v>
      </c>
      <c r="G22" s="273">
        <v>7</v>
      </c>
      <c r="H22" s="273">
        <f t="shared" si="0"/>
        <v>7</v>
      </c>
      <c r="I22" s="273">
        <f t="shared" si="1"/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7"/>
    </row>
    <row r="23" spans="1:23" ht="31.5">
      <c r="A23" s="271">
        <v>16</v>
      </c>
      <c r="B23" s="282" t="s">
        <v>664</v>
      </c>
      <c r="C23" s="273">
        <v>71</v>
      </c>
      <c r="D23" s="274" t="s">
        <v>163</v>
      </c>
      <c r="E23" s="21" t="s">
        <v>654</v>
      </c>
      <c r="F23" s="273">
        <v>209</v>
      </c>
      <c r="G23" s="273">
        <v>7</v>
      </c>
      <c r="H23" s="273">
        <f t="shared" si="0"/>
        <v>7</v>
      </c>
      <c r="I23" s="273">
        <f t="shared" si="1"/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7"/>
    </row>
    <row r="24" spans="1:23" ht="63">
      <c r="A24" s="271">
        <v>17</v>
      </c>
      <c r="B24" s="281" t="s">
        <v>665</v>
      </c>
      <c r="C24" s="273">
        <v>73</v>
      </c>
      <c r="D24" s="274" t="s">
        <v>162</v>
      </c>
      <c r="E24" s="21" t="s">
        <v>654</v>
      </c>
      <c r="F24" s="273">
        <v>684</v>
      </c>
      <c r="G24" s="273">
        <v>16</v>
      </c>
      <c r="H24" s="273">
        <f t="shared" si="0"/>
        <v>14</v>
      </c>
      <c r="I24" s="273">
        <f t="shared" si="1"/>
        <v>2</v>
      </c>
      <c r="J24" s="273">
        <v>0</v>
      </c>
      <c r="K24" s="276">
        <v>1</v>
      </c>
      <c r="L24" s="273">
        <v>0</v>
      </c>
      <c r="M24" s="273">
        <v>0</v>
      </c>
      <c r="N24" s="276">
        <v>1</v>
      </c>
      <c r="O24" s="273">
        <v>0</v>
      </c>
      <c r="P24" s="273">
        <v>0</v>
      </c>
      <c r="Q24" s="273">
        <v>0</v>
      </c>
      <c r="R24" s="273">
        <v>0</v>
      </c>
      <c r="S24" s="273">
        <v>0</v>
      </c>
      <c r="T24" s="273">
        <v>0</v>
      </c>
      <c r="U24" s="273">
        <v>0</v>
      </c>
      <c r="V24" s="273">
        <v>0</v>
      </c>
      <c r="W24" s="277" t="s">
        <v>666</v>
      </c>
    </row>
    <row r="25" spans="1:23" ht="47.25">
      <c r="A25" s="271">
        <v>18</v>
      </c>
      <c r="B25" s="282" t="s">
        <v>667</v>
      </c>
      <c r="C25" s="273">
        <v>70</v>
      </c>
      <c r="D25" s="274" t="s">
        <v>163</v>
      </c>
      <c r="E25" s="21" t="s">
        <v>654</v>
      </c>
      <c r="F25" s="273">
        <v>69</v>
      </c>
      <c r="G25" s="273">
        <v>7</v>
      </c>
      <c r="H25" s="273">
        <f t="shared" si="0"/>
        <v>7</v>
      </c>
      <c r="I25" s="273">
        <f t="shared" si="1"/>
        <v>0</v>
      </c>
      <c r="J25" s="273">
        <v>0</v>
      </c>
      <c r="K25" s="273">
        <v>0</v>
      </c>
      <c r="L25" s="273">
        <v>0</v>
      </c>
      <c r="M25" s="273">
        <v>0</v>
      </c>
      <c r="N25" s="273">
        <v>0</v>
      </c>
      <c r="O25" s="273">
        <v>0</v>
      </c>
      <c r="P25" s="273">
        <v>0</v>
      </c>
      <c r="Q25" s="273">
        <v>0</v>
      </c>
      <c r="R25" s="273">
        <v>0</v>
      </c>
      <c r="S25" s="273">
        <v>0</v>
      </c>
      <c r="T25" s="273">
        <v>0</v>
      </c>
      <c r="U25" s="273">
        <v>0</v>
      </c>
      <c r="V25" s="273">
        <v>0</v>
      </c>
      <c r="W25" s="277"/>
    </row>
    <row r="26" spans="1:23" ht="47.25">
      <c r="A26" s="271">
        <v>19</v>
      </c>
      <c r="B26" s="282" t="s">
        <v>668</v>
      </c>
      <c r="C26" s="273">
        <v>71</v>
      </c>
      <c r="D26" s="274" t="s">
        <v>163</v>
      </c>
      <c r="E26" s="21" t="s">
        <v>654</v>
      </c>
      <c r="F26" s="273">
        <v>49</v>
      </c>
      <c r="G26" s="273">
        <v>7</v>
      </c>
      <c r="H26" s="273">
        <f t="shared" si="0"/>
        <v>7</v>
      </c>
      <c r="I26" s="273">
        <f t="shared" si="1"/>
        <v>0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3">
        <v>0</v>
      </c>
      <c r="R26" s="273">
        <v>0</v>
      </c>
      <c r="S26" s="273">
        <v>0</v>
      </c>
      <c r="T26" s="273">
        <v>0</v>
      </c>
      <c r="U26" s="273">
        <v>0</v>
      </c>
      <c r="V26" s="273">
        <v>0</v>
      </c>
      <c r="W26" s="277"/>
    </row>
    <row r="27" spans="1:23" ht="47.25">
      <c r="A27" s="271">
        <v>20</v>
      </c>
      <c r="B27" s="281" t="s">
        <v>669</v>
      </c>
      <c r="C27" s="273">
        <v>64</v>
      </c>
      <c r="D27" s="274" t="s">
        <v>163</v>
      </c>
      <c r="E27" s="21" t="s">
        <v>654</v>
      </c>
      <c r="F27" s="273">
        <v>402</v>
      </c>
      <c r="G27" s="273">
        <v>9</v>
      </c>
      <c r="H27" s="273">
        <f t="shared" si="0"/>
        <v>7</v>
      </c>
      <c r="I27" s="273">
        <f t="shared" si="1"/>
        <v>2</v>
      </c>
      <c r="J27" s="273">
        <v>0</v>
      </c>
      <c r="K27" s="273">
        <v>0</v>
      </c>
      <c r="L27" s="273">
        <v>0</v>
      </c>
      <c r="M27" s="276">
        <v>1</v>
      </c>
      <c r="N27" s="276">
        <v>1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73">
        <v>0</v>
      </c>
      <c r="U27" s="273">
        <v>0</v>
      </c>
      <c r="V27" s="273">
        <v>0</v>
      </c>
      <c r="W27" s="277" t="s">
        <v>647</v>
      </c>
    </row>
    <row r="28" spans="1:23" ht="47.25">
      <c r="A28" s="271">
        <v>21</v>
      </c>
      <c r="B28" s="281" t="s">
        <v>670</v>
      </c>
      <c r="C28" s="273">
        <v>66</v>
      </c>
      <c r="D28" s="274" t="s">
        <v>163</v>
      </c>
      <c r="E28" s="21" t="s">
        <v>654</v>
      </c>
      <c r="F28" s="273">
        <v>70</v>
      </c>
      <c r="G28" s="273">
        <v>7</v>
      </c>
      <c r="H28" s="273">
        <f t="shared" si="0"/>
        <v>7</v>
      </c>
      <c r="I28" s="273">
        <f t="shared" si="1"/>
        <v>0</v>
      </c>
      <c r="J28" s="273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3">
        <v>0</v>
      </c>
      <c r="R28" s="273">
        <v>0</v>
      </c>
      <c r="S28" s="273">
        <v>0</v>
      </c>
      <c r="T28" s="273">
        <v>0</v>
      </c>
      <c r="U28" s="273">
        <v>0</v>
      </c>
      <c r="V28" s="273">
        <v>0</v>
      </c>
      <c r="W28" s="277"/>
    </row>
    <row r="29" spans="1:23" ht="94.5">
      <c r="A29" s="271">
        <v>22</v>
      </c>
      <c r="B29" s="284" t="s">
        <v>671</v>
      </c>
      <c r="C29" s="273">
        <v>65</v>
      </c>
      <c r="D29" s="274" t="s">
        <v>163</v>
      </c>
      <c r="E29" s="21" t="s">
        <v>654</v>
      </c>
      <c r="F29" s="273">
        <v>11</v>
      </c>
      <c r="G29" s="273">
        <v>7</v>
      </c>
      <c r="H29" s="273">
        <f t="shared" si="0"/>
        <v>3</v>
      </c>
      <c r="I29" s="273">
        <f t="shared" si="1"/>
        <v>4</v>
      </c>
      <c r="J29" s="273">
        <v>0</v>
      </c>
      <c r="K29" s="276">
        <v>1</v>
      </c>
      <c r="L29" s="273">
        <v>0</v>
      </c>
      <c r="M29" s="276">
        <v>1</v>
      </c>
      <c r="N29" s="273">
        <v>0</v>
      </c>
      <c r="O29" s="273">
        <v>0</v>
      </c>
      <c r="P29" s="276">
        <v>1</v>
      </c>
      <c r="Q29" s="273">
        <v>0</v>
      </c>
      <c r="R29" s="273">
        <v>0</v>
      </c>
      <c r="S29" s="273">
        <v>0</v>
      </c>
      <c r="T29" s="276">
        <v>1</v>
      </c>
      <c r="U29" s="273">
        <v>0</v>
      </c>
      <c r="V29" s="273">
        <v>0</v>
      </c>
      <c r="W29" s="277" t="s">
        <v>672</v>
      </c>
    </row>
    <row r="30" spans="1:23" ht="31.5">
      <c r="A30" s="271">
        <v>23</v>
      </c>
      <c r="B30" s="285" t="s">
        <v>673</v>
      </c>
      <c r="C30" s="273">
        <v>60</v>
      </c>
      <c r="D30" s="274" t="s">
        <v>164</v>
      </c>
      <c r="E30" s="21" t="s">
        <v>674</v>
      </c>
      <c r="F30" s="273"/>
      <c r="G30" s="273">
        <v>9</v>
      </c>
      <c r="H30" s="273">
        <f t="shared" si="0"/>
        <v>9</v>
      </c>
      <c r="I30" s="273">
        <f t="shared" si="1"/>
        <v>0</v>
      </c>
      <c r="J30" s="273">
        <v>0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73">
        <v>0</v>
      </c>
      <c r="Q30" s="273">
        <v>0</v>
      </c>
      <c r="R30" s="273">
        <v>0</v>
      </c>
      <c r="S30" s="273">
        <v>0</v>
      </c>
      <c r="T30" s="273">
        <v>0</v>
      </c>
      <c r="U30" s="273">
        <v>0</v>
      </c>
      <c r="V30" s="273">
        <v>0</v>
      </c>
      <c r="W30" s="277"/>
    </row>
    <row r="31" spans="1:23" ht="78.75">
      <c r="A31" s="271">
        <v>24</v>
      </c>
      <c r="B31" s="285" t="s">
        <v>675</v>
      </c>
      <c r="C31" s="273">
        <v>75</v>
      </c>
      <c r="D31" s="274" t="s">
        <v>162</v>
      </c>
      <c r="E31" s="21" t="s">
        <v>674</v>
      </c>
      <c r="F31" s="273"/>
      <c r="G31" s="273">
        <v>12</v>
      </c>
      <c r="H31" s="273">
        <f t="shared" si="0"/>
        <v>8</v>
      </c>
      <c r="I31" s="273">
        <f t="shared" si="1"/>
        <v>4</v>
      </c>
      <c r="J31" s="273">
        <v>0</v>
      </c>
      <c r="K31" s="273">
        <v>0</v>
      </c>
      <c r="L31" s="273">
        <v>0</v>
      </c>
      <c r="M31" s="276">
        <v>1</v>
      </c>
      <c r="N31" s="276">
        <v>1</v>
      </c>
      <c r="O31" s="273">
        <v>0</v>
      </c>
      <c r="P31" s="273">
        <v>0</v>
      </c>
      <c r="Q31" s="273">
        <v>0</v>
      </c>
      <c r="R31" s="273">
        <v>0</v>
      </c>
      <c r="S31" s="273">
        <v>0</v>
      </c>
      <c r="T31" s="276">
        <v>1</v>
      </c>
      <c r="U31" s="276">
        <v>1</v>
      </c>
      <c r="V31" s="273">
        <v>0</v>
      </c>
      <c r="W31" s="277" t="s">
        <v>676</v>
      </c>
    </row>
    <row r="32" spans="1:23" ht="31.5">
      <c r="A32" s="271">
        <v>25</v>
      </c>
      <c r="B32" s="21" t="s">
        <v>677</v>
      </c>
      <c r="C32" s="273">
        <v>66</v>
      </c>
      <c r="D32" s="274" t="s">
        <v>163</v>
      </c>
      <c r="E32" s="21" t="s">
        <v>674</v>
      </c>
      <c r="F32" s="273"/>
      <c r="G32" s="273">
        <v>0</v>
      </c>
      <c r="H32" s="273">
        <f t="shared" si="0"/>
        <v>0</v>
      </c>
      <c r="I32" s="273">
        <f t="shared" si="1"/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273">
        <v>0</v>
      </c>
      <c r="S32" s="273">
        <v>0</v>
      </c>
      <c r="T32" s="273">
        <v>0</v>
      </c>
      <c r="U32" s="273">
        <v>0</v>
      </c>
      <c r="V32" s="273">
        <v>0</v>
      </c>
      <c r="W32" s="277"/>
    </row>
    <row r="33" spans="1:23" ht="47.25">
      <c r="A33" s="271">
        <v>26</v>
      </c>
      <c r="B33" s="21" t="s">
        <v>678</v>
      </c>
      <c r="C33" s="273">
        <v>53</v>
      </c>
      <c r="D33" s="274" t="s">
        <v>164</v>
      </c>
      <c r="E33" s="21" t="s">
        <v>674</v>
      </c>
      <c r="F33" s="273"/>
      <c r="G33" s="273">
        <v>7</v>
      </c>
      <c r="H33" s="273">
        <f t="shared" si="0"/>
        <v>7</v>
      </c>
      <c r="I33" s="273">
        <f t="shared" si="1"/>
        <v>0</v>
      </c>
      <c r="J33" s="273">
        <v>0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3">
        <v>0</v>
      </c>
      <c r="R33" s="273">
        <v>0</v>
      </c>
      <c r="S33" s="273">
        <v>0</v>
      </c>
      <c r="T33" s="273">
        <v>0</v>
      </c>
      <c r="U33" s="273">
        <v>0</v>
      </c>
      <c r="V33" s="273">
        <v>0</v>
      </c>
      <c r="W33" s="277"/>
    </row>
    <row r="34" spans="1:23" ht="78.75">
      <c r="A34" s="271">
        <v>27</v>
      </c>
      <c r="B34" s="286" t="s">
        <v>679</v>
      </c>
      <c r="C34" s="273">
        <v>81</v>
      </c>
      <c r="D34" s="287" t="s">
        <v>161</v>
      </c>
      <c r="E34" s="21" t="s">
        <v>680</v>
      </c>
      <c r="F34" s="273">
        <v>1089</v>
      </c>
      <c r="G34" s="273">
        <v>12</v>
      </c>
      <c r="H34" s="273">
        <f t="shared" si="0"/>
        <v>7</v>
      </c>
      <c r="I34" s="273">
        <f t="shared" si="1"/>
        <v>5</v>
      </c>
      <c r="J34" s="276">
        <v>2</v>
      </c>
      <c r="K34" s="273">
        <v>0</v>
      </c>
      <c r="L34" s="276">
        <v>1</v>
      </c>
      <c r="M34" s="273">
        <v>0</v>
      </c>
      <c r="N34" s="273">
        <v>0</v>
      </c>
      <c r="O34" s="276">
        <v>1</v>
      </c>
      <c r="P34" s="276">
        <v>1</v>
      </c>
      <c r="Q34" s="273">
        <v>0</v>
      </c>
      <c r="R34" s="273">
        <v>0</v>
      </c>
      <c r="S34" s="273">
        <v>0</v>
      </c>
      <c r="T34" s="273">
        <v>0</v>
      </c>
      <c r="U34" s="273">
        <v>0</v>
      </c>
      <c r="V34" s="273">
        <v>0</v>
      </c>
      <c r="W34" s="277" t="s">
        <v>681</v>
      </c>
    </row>
    <row r="35" spans="1:23" ht="15.75">
      <c r="A35" s="271">
        <v>28</v>
      </c>
      <c r="B35" s="286" t="s">
        <v>682</v>
      </c>
      <c r="C35" s="273">
        <v>56</v>
      </c>
      <c r="D35" s="287" t="s">
        <v>164</v>
      </c>
      <c r="E35" s="21" t="s">
        <v>680</v>
      </c>
      <c r="F35" s="273">
        <v>327</v>
      </c>
      <c r="G35" s="273">
        <v>7</v>
      </c>
      <c r="H35" s="273">
        <f t="shared" si="0"/>
        <v>7</v>
      </c>
      <c r="I35" s="273">
        <f t="shared" si="1"/>
        <v>0</v>
      </c>
      <c r="J35" s="273">
        <v>0</v>
      </c>
      <c r="K35" s="273">
        <v>0</v>
      </c>
      <c r="L35" s="273">
        <v>0</v>
      </c>
      <c r="M35" s="273">
        <v>0</v>
      </c>
      <c r="N35" s="273">
        <v>0</v>
      </c>
      <c r="O35" s="273">
        <v>0</v>
      </c>
      <c r="P35" s="273">
        <v>0</v>
      </c>
      <c r="Q35" s="273">
        <v>0</v>
      </c>
      <c r="R35" s="273">
        <v>0</v>
      </c>
      <c r="S35" s="273">
        <v>0</v>
      </c>
      <c r="T35" s="273">
        <v>0</v>
      </c>
      <c r="U35" s="273">
        <v>0</v>
      </c>
      <c r="V35" s="273">
        <v>0</v>
      </c>
      <c r="W35" s="277"/>
    </row>
    <row r="36" spans="1:23" ht="15.75">
      <c r="A36" s="271">
        <v>29</v>
      </c>
      <c r="B36" s="286" t="s">
        <v>683</v>
      </c>
      <c r="C36" s="273">
        <v>64</v>
      </c>
      <c r="D36" s="287" t="s">
        <v>163</v>
      </c>
      <c r="E36" s="21" t="s">
        <v>680</v>
      </c>
      <c r="F36" s="273">
        <v>76</v>
      </c>
      <c r="G36" s="273">
        <v>7</v>
      </c>
      <c r="H36" s="273">
        <f t="shared" si="0"/>
        <v>7</v>
      </c>
      <c r="I36" s="273">
        <f t="shared" si="1"/>
        <v>0</v>
      </c>
      <c r="J36" s="273">
        <v>0</v>
      </c>
      <c r="K36" s="273">
        <v>0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3">
        <v>0</v>
      </c>
      <c r="R36" s="273">
        <v>0</v>
      </c>
      <c r="S36" s="273">
        <v>0</v>
      </c>
      <c r="T36" s="273">
        <v>0</v>
      </c>
      <c r="U36" s="273">
        <v>0</v>
      </c>
      <c r="V36" s="273">
        <v>0</v>
      </c>
      <c r="W36" s="277"/>
    </row>
    <row r="37" spans="1:23" ht="15.75">
      <c r="A37" s="271"/>
      <c r="B37" s="275"/>
      <c r="C37" s="275"/>
      <c r="D37" s="275"/>
      <c r="E37" s="275"/>
      <c r="F37" s="275"/>
      <c r="G37" s="273">
        <f>SUM(G8:G36)</f>
        <v>256</v>
      </c>
      <c r="H37" s="273">
        <f t="shared" si="0"/>
        <v>225</v>
      </c>
      <c r="I37" s="273">
        <f t="shared" si="1"/>
        <v>31</v>
      </c>
      <c r="J37" s="273">
        <f aca="true" t="shared" si="2" ref="J37:V37">SUM(J8:J36)</f>
        <v>3</v>
      </c>
      <c r="K37" s="273">
        <f t="shared" si="2"/>
        <v>6</v>
      </c>
      <c r="L37" s="273">
        <f t="shared" si="2"/>
        <v>0</v>
      </c>
      <c r="M37" s="273">
        <f t="shared" si="2"/>
        <v>10</v>
      </c>
      <c r="N37" s="273">
        <f t="shared" si="2"/>
        <v>2</v>
      </c>
      <c r="O37" s="273">
        <f t="shared" si="2"/>
        <v>1</v>
      </c>
      <c r="P37" s="273">
        <f t="shared" si="2"/>
        <v>2</v>
      </c>
      <c r="Q37" s="273">
        <f t="shared" si="2"/>
        <v>0</v>
      </c>
      <c r="R37" s="273">
        <f t="shared" si="2"/>
        <v>0</v>
      </c>
      <c r="S37" s="273">
        <f t="shared" si="2"/>
        <v>1</v>
      </c>
      <c r="T37" s="273">
        <f t="shared" si="2"/>
        <v>4</v>
      </c>
      <c r="U37" s="273">
        <f t="shared" si="2"/>
        <v>2</v>
      </c>
      <c r="V37" s="273">
        <f t="shared" si="2"/>
        <v>0</v>
      </c>
      <c r="W37" s="277"/>
    </row>
    <row r="38" spans="1:23" ht="15.75">
      <c r="A38" s="288" t="s">
        <v>179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62"/>
    </row>
  </sheetData>
  <sheetProtection/>
  <mergeCells count="15">
    <mergeCell ref="H5:H6"/>
    <mergeCell ref="I5:I6"/>
    <mergeCell ref="J5:V5"/>
    <mergeCell ref="W5:W6"/>
    <mergeCell ref="A38:V38"/>
    <mergeCell ref="A1:V1"/>
    <mergeCell ref="A2:E2"/>
    <mergeCell ref="A3:V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8"/>
  <sheetViews>
    <sheetView zoomScalePageLayoutView="0" workbookViewId="0" topLeftCell="A1">
      <selection activeCell="Q12" sqref="Q12"/>
    </sheetView>
  </sheetViews>
  <sheetFormatPr defaultColWidth="9.140625" defaultRowHeight="12.75"/>
  <sheetData>
    <row r="1" spans="1:23" ht="15.75">
      <c r="A1" s="261" t="s">
        <v>629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2"/>
    </row>
    <row r="2" spans="1:23" ht="15.75">
      <c r="A2" s="263" t="s">
        <v>684</v>
      </c>
      <c r="B2" s="263"/>
      <c r="C2" s="263"/>
      <c r="D2" s="263"/>
      <c r="E2" s="263"/>
      <c r="F2" s="265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2"/>
    </row>
    <row r="3" spans="1:23" ht="15.75">
      <c r="A3" s="266" t="s">
        <v>685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2"/>
    </row>
    <row r="4" spans="1:23" ht="15.75">
      <c r="A4" s="267"/>
      <c r="B4" s="268"/>
      <c r="C4" s="268"/>
      <c r="D4" s="268"/>
      <c r="E4" s="268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2"/>
    </row>
    <row r="5" spans="1:23" ht="15.75">
      <c r="A5" s="269" t="s">
        <v>632</v>
      </c>
      <c r="B5" s="269" t="s">
        <v>48</v>
      </c>
      <c r="C5" s="269" t="s">
        <v>184</v>
      </c>
      <c r="D5" s="269" t="s">
        <v>185</v>
      </c>
      <c r="E5" s="269" t="s">
        <v>132</v>
      </c>
      <c r="F5" s="269" t="s">
        <v>177</v>
      </c>
      <c r="G5" s="269" t="s">
        <v>187</v>
      </c>
      <c r="H5" s="269" t="s">
        <v>188</v>
      </c>
      <c r="I5" s="269" t="s">
        <v>189</v>
      </c>
      <c r="J5" s="269" t="s">
        <v>633</v>
      </c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 t="s">
        <v>634</v>
      </c>
    </row>
    <row r="6" spans="1:23" ht="15.75">
      <c r="A6" s="269"/>
      <c r="B6" s="269"/>
      <c r="C6" s="269"/>
      <c r="D6" s="269"/>
      <c r="E6" s="269"/>
      <c r="F6" s="269"/>
      <c r="G6" s="269"/>
      <c r="H6" s="269"/>
      <c r="I6" s="269"/>
      <c r="J6" s="271" t="s">
        <v>78</v>
      </c>
      <c r="K6" s="271" t="s">
        <v>79</v>
      </c>
      <c r="L6" s="271" t="s">
        <v>81</v>
      </c>
      <c r="M6" s="271" t="s">
        <v>95</v>
      </c>
      <c r="N6" s="271" t="s">
        <v>96</v>
      </c>
      <c r="O6" s="271" t="s">
        <v>82</v>
      </c>
      <c r="P6" s="271" t="s">
        <v>97</v>
      </c>
      <c r="Q6" s="271" t="s">
        <v>90</v>
      </c>
      <c r="R6" s="271" t="s">
        <v>191</v>
      </c>
      <c r="S6" s="271" t="s">
        <v>92</v>
      </c>
      <c r="T6" s="271" t="s">
        <v>635</v>
      </c>
      <c r="U6" s="271" t="s">
        <v>193</v>
      </c>
      <c r="V6" s="271" t="s">
        <v>194</v>
      </c>
      <c r="W6" s="269"/>
    </row>
    <row r="7" spans="1:23" ht="15.75">
      <c r="A7" s="271">
        <v>1</v>
      </c>
      <c r="B7" s="271">
        <v>2</v>
      </c>
      <c r="C7" s="271">
        <v>3</v>
      </c>
      <c r="D7" s="271">
        <v>4</v>
      </c>
      <c r="E7" s="271">
        <v>5</v>
      </c>
      <c r="F7" s="271">
        <v>6</v>
      </c>
      <c r="G7" s="271">
        <v>7</v>
      </c>
      <c r="H7" s="271">
        <v>8</v>
      </c>
      <c r="I7" s="271">
        <v>9</v>
      </c>
      <c r="J7" s="271">
        <v>10</v>
      </c>
      <c r="K7" s="271">
        <v>11</v>
      </c>
      <c r="L7" s="271">
        <v>12</v>
      </c>
      <c r="M7" s="271">
        <v>13</v>
      </c>
      <c r="N7" s="271">
        <v>14</v>
      </c>
      <c r="O7" s="271">
        <v>15</v>
      </c>
      <c r="P7" s="271">
        <v>16</v>
      </c>
      <c r="Q7" s="271">
        <v>17</v>
      </c>
      <c r="R7" s="271">
        <v>18</v>
      </c>
      <c r="S7" s="271">
        <v>19</v>
      </c>
      <c r="T7" s="271">
        <v>20</v>
      </c>
      <c r="U7" s="271">
        <v>21</v>
      </c>
      <c r="V7" s="271">
        <v>22</v>
      </c>
      <c r="W7" s="277">
        <v>23</v>
      </c>
    </row>
    <row r="8" spans="1:23" ht="31.5">
      <c r="A8" s="271">
        <v>1</v>
      </c>
      <c r="B8" s="21" t="s">
        <v>686</v>
      </c>
      <c r="C8" s="273">
        <v>31</v>
      </c>
      <c r="D8" s="274" t="s">
        <v>164</v>
      </c>
      <c r="E8" s="21" t="s">
        <v>637</v>
      </c>
      <c r="F8" s="273">
        <v>211</v>
      </c>
      <c r="G8" s="273">
        <v>8</v>
      </c>
      <c r="H8" s="273">
        <f>G8-I8</f>
        <v>8</v>
      </c>
      <c r="I8" s="273">
        <f>SUM(J8:V8)</f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73">
        <v>0</v>
      </c>
      <c r="V8" s="273">
        <v>0</v>
      </c>
      <c r="W8" s="277"/>
    </row>
    <row r="9" spans="1:23" ht="47.25">
      <c r="A9" s="271">
        <v>2</v>
      </c>
      <c r="B9" s="21" t="s">
        <v>687</v>
      </c>
      <c r="C9" s="273">
        <v>13</v>
      </c>
      <c r="D9" s="274" t="s">
        <v>200</v>
      </c>
      <c r="E9" s="21" t="s">
        <v>637</v>
      </c>
      <c r="F9" s="273">
        <v>251</v>
      </c>
      <c r="G9" s="273">
        <v>8</v>
      </c>
      <c r="H9" s="273">
        <f aca="true" t="shared" si="0" ref="H9:H72">G9-I9</f>
        <v>6</v>
      </c>
      <c r="I9" s="273">
        <f aca="true" t="shared" si="1" ref="I9:I72">SUM(J9:V9)</f>
        <v>2</v>
      </c>
      <c r="J9" s="273">
        <v>0</v>
      </c>
      <c r="K9" s="273">
        <v>0</v>
      </c>
      <c r="L9" s="273">
        <v>0</v>
      </c>
      <c r="M9" s="276">
        <v>1</v>
      </c>
      <c r="N9" s="273">
        <v>0</v>
      </c>
      <c r="O9" s="276">
        <v>1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v>0</v>
      </c>
      <c r="V9" s="273">
        <v>0</v>
      </c>
      <c r="W9" s="277" t="s">
        <v>645</v>
      </c>
    </row>
    <row r="10" spans="1:23" ht="31.5">
      <c r="A10" s="271">
        <v>3</v>
      </c>
      <c r="B10" s="21" t="s">
        <v>688</v>
      </c>
      <c r="C10" s="273">
        <v>35</v>
      </c>
      <c r="D10" s="274" t="s">
        <v>164</v>
      </c>
      <c r="E10" s="21" t="s">
        <v>637</v>
      </c>
      <c r="F10" s="273">
        <v>339</v>
      </c>
      <c r="G10" s="273">
        <v>8</v>
      </c>
      <c r="H10" s="273">
        <f t="shared" si="0"/>
        <v>8</v>
      </c>
      <c r="I10" s="273">
        <f t="shared" si="1"/>
        <v>0</v>
      </c>
      <c r="J10" s="273">
        <v>0</v>
      </c>
      <c r="K10" s="273">
        <v>0</v>
      </c>
      <c r="L10" s="273">
        <v>0</v>
      </c>
      <c r="M10" s="273">
        <v>0</v>
      </c>
      <c r="N10" s="273">
        <v>0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>
        <v>0</v>
      </c>
      <c r="U10" s="273">
        <v>0</v>
      </c>
      <c r="V10" s="273">
        <v>0</v>
      </c>
      <c r="W10" s="277"/>
    </row>
    <row r="11" spans="1:23" ht="31.5">
      <c r="A11" s="271">
        <v>4</v>
      </c>
      <c r="B11" s="21" t="s">
        <v>689</v>
      </c>
      <c r="C11" s="273">
        <v>26</v>
      </c>
      <c r="D11" s="274" t="s">
        <v>203</v>
      </c>
      <c r="E11" s="21" t="s">
        <v>637</v>
      </c>
      <c r="F11" s="273">
        <v>278</v>
      </c>
      <c r="G11" s="273">
        <v>8</v>
      </c>
      <c r="H11" s="273">
        <f t="shared" si="0"/>
        <v>8</v>
      </c>
      <c r="I11" s="273">
        <f t="shared" si="1"/>
        <v>0</v>
      </c>
      <c r="J11" s="273">
        <v>0</v>
      </c>
      <c r="K11" s="273">
        <v>0</v>
      </c>
      <c r="L11" s="273">
        <v>0</v>
      </c>
      <c r="M11" s="273">
        <v>0</v>
      </c>
      <c r="N11" s="273">
        <v>0</v>
      </c>
      <c r="O11" s="273">
        <v>0</v>
      </c>
      <c r="P11" s="273">
        <v>0</v>
      </c>
      <c r="Q11" s="273">
        <v>0</v>
      </c>
      <c r="R11" s="273">
        <v>0</v>
      </c>
      <c r="S11" s="273">
        <v>0</v>
      </c>
      <c r="T11" s="273">
        <v>0</v>
      </c>
      <c r="U11" s="273">
        <v>0</v>
      </c>
      <c r="V11" s="273">
        <v>0</v>
      </c>
      <c r="W11" s="277"/>
    </row>
    <row r="12" spans="1:23" ht="31.5">
      <c r="A12" s="271">
        <v>5</v>
      </c>
      <c r="B12" s="21" t="s">
        <v>690</v>
      </c>
      <c r="C12" s="273">
        <v>31</v>
      </c>
      <c r="D12" s="274" t="s">
        <v>164</v>
      </c>
      <c r="E12" s="21" t="s">
        <v>637</v>
      </c>
      <c r="F12" s="273">
        <v>302</v>
      </c>
      <c r="G12" s="273">
        <v>9</v>
      </c>
      <c r="H12" s="273">
        <f t="shared" si="0"/>
        <v>9</v>
      </c>
      <c r="I12" s="273">
        <f t="shared" si="1"/>
        <v>0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3">
        <v>0</v>
      </c>
      <c r="R12" s="273">
        <v>0</v>
      </c>
      <c r="S12" s="273">
        <v>0</v>
      </c>
      <c r="T12" s="273">
        <v>0</v>
      </c>
      <c r="U12" s="273">
        <v>0</v>
      </c>
      <c r="V12" s="273">
        <v>0</v>
      </c>
      <c r="W12" s="277"/>
    </row>
    <row r="13" spans="1:23" ht="31.5">
      <c r="A13" s="271">
        <v>6</v>
      </c>
      <c r="B13" s="21" t="s">
        <v>691</v>
      </c>
      <c r="C13" s="273">
        <v>26</v>
      </c>
      <c r="D13" s="274" t="s">
        <v>203</v>
      </c>
      <c r="E13" s="21" t="s">
        <v>637</v>
      </c>
      <c r="F13" s="273">
        <v>339</v>
      </c>
      <c r="G13" s="273">
        <v>9</v>
      </c>
      <c r="H13" s="273">
        <f t="shared" si="0"/>
        <v>9</v>
      </c>
      <c r="I13" s="273">
        <f t="shared" si="1"/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273">
        <v>0</v>
      </c>
      <c r="S13" s="273">
        <v>0</v>
      </c>
      <c r="T13" s="273">
        <v>0</v>
      </c>
      <c r="U13" s="273">
        <v>0</v>
      </c>
      <c r="V13" s="273">
        <v>0</v>
      </c>
      <c r="W13" s="277"/>
    </row>
    <row r="14" spans="1:23" ht="31.5">
      <c r="A14" s="271">
        <v>7</v>
      </c>
      <c r="B14" s="21" t="s">
        <v>692</v>
      </c>
      <c r="C14" s="273">
        <v>20</v>
      </c>
      <c r="D14" s="274" t="s">
        <v>203</v>
      </c>
      <c r="E14" s="21" t="s">
        <v>637</v>
      </c>
      <c r="F14" s="273">
        <v>276</v>
      </c>
      <c r="G14" s="273">
        <v>7</v>
      </c>
      <c r="H14" s="273">
        <f t="shared" si="0"/>
        <v>5</v>
      </c>
      <c r="I14" s="273">
        <f t="shared" si="1"/>
        <v>2</v>
      </c>
      <c r="J14" s="273">
        <v>0</v>
      </c>
      <c r="K14" s="273">
        <v>0</v>
      </c>
      <c r="L14" s="273">
        <v>0</v>
      </c>
      <c r="M14" s="276">
        <v>1</v>
      </c>
      <c r="N14" s="273">
        <v>0</v>
      </c>
      <c r="O14" s="276">
        <v>1</v>
      </c>
      <c r="P14" s="273">
        <v>0</v>
      </c>
      <c r="Q14" s="273">
        <v>0</v>
      </c>
      <c r="R14" s="273">
        <v>0</v>
      </c>
      <c r="S14" s="273">
        <v>0</v>
      </c>
      <c r="T14" s="273">
        <v>0</v>
      </c>
      <c r="U14" s="273">
        <v>0</v>
      </c>
      <c r="V14" s="273">
        <v>0</v>
      </c>
      <c r="W14" s="277"/>
    </row>
    <row r="15" spans="1:23" ht="31.5">
      <c r="A15" s="271">
        <v>8</v>
      </c>
      <c r="B15" s="21" t="s">
        <v>693</v>
      </c>
      <c r="C15" s="273">
        <v>27</v>
      </c>
      <c r="D15" s="274" t="s">
        <v>203</v>
      </c>
      <c r="E15" s="21" t="s">
        <v>637</v>
      </c>
      <c r="F15" s="273">
        <v>265</v>
      </c>
      <c r="G15" s="273">
        <v>7</v>
      </c>
      <c r="H15" s="273">
        <f t="shared" si="0"/>
        <v>6</v>
      </c>
      <c r="I15" s="273">
        <f t="shared" si="1"/>
        <v>1</v>
      </c>
      <c r="J15" s="273">
        <v>0</v>
      </c>
      <c r="K15" s="273">
        <v>0</v>
      </c>
      <c r="L15" s="273">
        <v>0</v>
      </c>
      <c r="M15" s="276">
        <v>1</v>
      </c>
      <c r="N15" s="273">
        <v>0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277"/>
    </row>
    <row r="16" spans="1:23" ht="31.5">
      <c r="A16" s="271">
        <v>9</v>
      </c>
      <c r="B16" s="21" t="s">
        <v>694</v>
      </c>
      <c r="C16" s="273">
        <v>23</v>
      </c>
      <c r="D16" s="274" t="s">
        <v>203</v>
      </c>
      <c r="E16" s="21" t="s">
        <v>637</v>
      </c>
      <c r="F16" s="273">
        <v>188</v>
      </c>
      <c r="G16" s="273">
        <v>7</v>
      </c>
      <c r="H16" s="273">
        <f t="shared" si="0"/>
        <v>7</v>
      </c>
      <c r="I16" s="273">
        <f t="shared" si="1"/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0</v>
      </c>
      <c r="O16" s="273">
        <v>0</v>
      </c>
      <c r="P16" s="273">
        <v>0</v>
      </c>
      <c r="Q16" s="273">
        <v>0</v>
      </c>
      <c r="R16" s="273">
        <v>0</v>
      </c>
      <c r="S16" s="273">
        <v>0</v>
      </c>
      <c r="T16" s="273">
        <v>0</v>
      </c>
      <c r="U16" s="273">
        <v>0</v>
      </c>
      <c r="V16" s="273">
        <v>0</v>
      </c>
      <c r="W16" s="277"/>
    </row>
    <row r="17" spans="1:23" ht="31.5">
      <c r="A17" s="271">
        <v>10</v>
      </c>
      <c r="B17" s="21" t="s">
        <v>695</v>
      </c>
      <c r="C17" s="273">
        <v>20</v>
      </c>
      <c r="D17" s="274" t="s">
        <v>203</v>
      </c>
      <c r="E17" s="21" t="s">
        <v>637</v>
      </c>
      <c r="F17" s="273">
        <v>131</v>
      </c>
      <c r="G17" s="273">
        <v>7</v>
      </c>
      <c r="H17" s="273">
        <f t="shared" si="0"/>
        <v>7</v>
      </c>
      <c r="I17" s="273">
        <f t="shared" si="1"/>
        <v>0</v>
      </c>
      <c r="J17" s="273">
        <v>0</v>
      </c>
      <c r="K17" s="273">
        <v>0</v>
      </c>
      <c r="L17" s="273">
        <v>0</v>
      </c>
      <c r="M17" s="273">
        <v>0</v>
      </c>
      <c r="N17" s="273">
        <v>0</v>
      </c>
      <c r="O17" s="273">
        <v>0</v>
      </c>
      <c r="P17" s="273">
        <v>0</v>
      </c>
      <c r="Q17" s="273">
        <v>0</v>
      </c>
      <c r="R17" s="273">
        <v>0</v>
      </c>
      <c r="S17" s="273">
        <v>0</v>
      </c>
      <c r="T17" s="273">
        <v>0</v>
      </c>
      <c r="U17" s="273">
        <v>0</v>
      </c>
      <c r="V17" s="273">
        <v>0</v>
      </c>
      <c r="W17" s="277"/>
    </row>
    <row r="18" spans="1:23" ht="47.25">
      <c r="A18" s="271">
        <v>11</v>
      </c>
      <c r="B18" s="21" t="s">
        <v>696</v>
      </c>
      <c r="C18" s="273">
        <v>26</v>
      </c>
      <c r="D18" s="274" t="s">
        <v>203</v>
      </c>
      <c r="E18" s="21" t="s">
        <v>637</v>
      </c>
      <c r="F18" s="273">
        <v>286</v>
      </c>
      <c r="G18" s="273">
        <v>7</v>
      </c>
      <c r="H18" s="273">
        <f t="shared" si="0"/>
        <v>6</v>
      </c>
      <c r="I18" s="273">
        <f t="shared" si="1"/>
        <v>1</v>
      </c>
      <c r="J18" s="273">
        <v>0</v>
      </c>
      <c r="K18" s="276">
        <v>1</v>
      </c>
      <c r="L18" s="273">
        <v>0</v>
      </c>
      <c r="M18" s="273">
        <v>0</v>
      </c>
      <c r="N18" s="273">
        <v>0</v>
      </c>
      <c r="O18" s="273">
        <v>0</v>
      </c>
      <c r="P18" s="273">
        <v>0</v>
      </c>
      <c r="Q18" s="273">
        <v>0</v>
      </c>
      <c r="R18" s="273">
        <v>0</v>
      </c>
      <c r="S18" s="273">
        <v>0</v>
      </c>
      <c r="T18" s="273">
        <v>0</v>
      </c>
      <c r="U18" s="273">
        <v>0</v>
      </c>
      <c r="V18" s="273">
        <v>0</v>
      </c>
      <c r="W18" s="277" t="s">
        <v>660</v>
      </c>
    </row>
    <row r="19" spans="1:23" ht="31.5">
      <c r="A19" s="271">
        <v>12</v>
      </c>
      <c r="B19" s="21" t="s">
        <v>697</v>
      </c>
      <c r="C19" s="273">
        <v>27</v>
      </c>
      <c r="D19" s="274" t="s">
        <v>203</v>
      </c>
      <c r="E19" s="21" t="s">
        <v>637</v>
      </c>
      <c r="F19" s="273">
        <v>148</v>
      </c>
      <c r="G19" s="273">
        <v>7</v>
      </c>
      <c r="H19" s="273">
        <f t="shared" si="0"/>
        <v>7</v>
      </c>
      <c r="I19" s="273">
        <f t="shared" si="1"/>
        <v>0</v>
      </c>
      <c r="J19" s="273">
        <v>0</v>
      </c>
      <c r="K19" s="273">
        <v>0</v>
      </c>
      <c r="L19" s="273">
        <v>0</v>
      </c>
      <c r="M19" s="273">
        <v>0</v>
      </c>
      <c r="N19" s="273">
        <v>0</v>
      </c>
      <c r="O19" s="273">
        <v>0</v>
      </c>
      <c r="P19" s="273">
        <v>0</v>
      </c>
      <c r="Q19" s="273">
        <v>0</v>
      </c>
      <c r="R19" s="273">
        <v>0</v>
      </c>
      <c r="S19" s="273">
        <v>0</v>
      </c>
      <c r="T19" s="273">
        <v>0</v>
      </c>
      <c r="U19" s="273">
        <v>0</v>
      </c>
      <c r="V19" s="273">
        <v>0</v>
      </c>
      <c r="W19" s="277"/>
    </row>
    <row r="20" spans="1:23" ht="63">
      <c r="A20" s="271">
        <v>13</v>
      </c>
      <c r="B20" s="21" t="s">
        <v>698</v>
      </c>
      <c r="C20" s="273">
        <v>22</v>
      </c>
      <c r="D20" s="274" t="s">
        <v>203</v>
      </c>
      <c r="E20" s="21" t="s">
        <v>637</v>
      </c>
      <c r="F20" s="273">
        <v>293</v>
      </c>
      <c r="G20" s="273">
        <v>7</v>
      </c>
      <c r="H20" s="273">
        <f t="shared" si="0"/>
        <v>5</v>
      </c>
      <c r="I20" s="273">
        <f t="shared" si="1"/>
        <v>2</v>
      </c>
      <c r="J20" s="273">
        <v>0</v>
      </c>
      <c r="K20" s="273">
        <v>0</v>
      </c>
      <c r="L20" s="273">
        <v>0</v>
      </c>
      <c r="M20" s="276">
        <v>1</v>
      </c>
      <c r="N20" s="273">
        <v>0</v>
      </c>
      <c r="O20" s="276">
        <v>1</v>
      </c>
      <c r="P20" s="273">
        <v>0</v>
      </c>
      <c r="Q20" s="273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7" t="s">
        <v>699</v>
      </c>
    </row>
    <row r="21" spans="1:23" ht="47.25">
      <c r="A21" s="271">
        <v>14</v>
      </c>
      <c r="B21" s="21" t="s">
        <v>700</v>
      </c>
      <c r="C21" s="273">
        <v>22</v>
      </c>
      <c r="D21" s="274" t="s">
        <v>203</v>
      </c>
      <c r="E21" s="21" t="s">
        <v>637</v>
      </c>
      <c r="F21" s="273">
        <v>61</v>
      </c>
      <c r="G21" s="273">
        <v>7</v>
      </c>
      <c r="H21" s="273">
        <f t="shared" si="0"/>
        <v>6</v>
      </c>
      <c r="I21" s="273">
        <f t="shared" si="1"/>
        <v>1</v>
      </c>
      <c r="J21" s="273">
        <v>0</v>
      </c>
      <c r="K21" s="273">
        <v>0</v>
      </c>
      <c r="L21" s="273">
        <v>0</v>
      </c>
      <c r="M21" s="276">
        <v>1</v>
      </c>
      <c r="N21" s="273">
        <v>0</v>
      </c>
      <c r="O21" s="273">
        <v>0</v>
      </c>
      <c r="P21" s="273">
        <v>0</v>
      </c>
      <c r="Q21" s="273">
        <v>0</v>
      </c>
      <c r="R21" s="273">
        <v>0</v>
      </c>
      <c r="S21" s="273">
        <v>0</v>
      </c>
      <c r="T21" s="273">
        <v>0</v>
      </c>
      <c r="U21" s="273">
        <v>0</v>
      </c>
      <c r="V21" s="273">
        <v>0</v>
      </c>
      <c r="W21" s="277" t="s">
        <v>645</v>
      </c>
    </row>
    <row r="22" spans="1:23" ht="47.25">
      <c r="A22" s="271">
        <v>15</v>
      </c>
      <c r="B22" s="21" t="s">
        <v>701</v>
      </c>
      <c r="C22" s="273">
        <v>27</v>
      </c>
      <c r="D22" s="274" t="s">
        <v>203</v>
      </c>
      <c r="E22" s="21" t="s">
        <v>637</v>
      </c>
      <c r="F22" s="273">
        <v>220</v>
      </c>
      <c r="G22" s="273">
        <v>7</v>
      </c>
      <c r="H22" s="273">
        <f t="shared" si="0"/>
        <v>6</v>
      </c>
      <c r="I22" s="273">
        <f t="shared" si="1"/>
        <v>1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6">
        <v>1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7" t="s">
        <v>702</v>
      </c>
    </row>
    <row r="23" spans="1:23" ht="31.5">
      <c r="A23" s="271">
        <v>16</v>
      </c>
      <c r="B23" s="21" t="s">
        <v>703</v>
      </c>
      <c r="C23" s="273">
        <v>22</v>
      </c>
      <c r="D23" s="274" t="s">
        <v>203</v>
      </c>
      <c r="E23" s="21" t="s">
        <v>637</v>
      </c>
      <c r="F23" s="273">
        <v>225</v>
      </c>
      <c r="G23" s="273">
        <v>7</v>
      </c>
      <c r="H23" s="273">
        <f t="shared" si="0"/>
        <v>7</v>
      </c>
      <c r="I23" s="273">
        <f t="shared" si="1"/>
        <v>0</v>
      </c>
      <c r="J23" s="273">
        <v>0</v>
      </c>
      <c r="K23" s="273">
        <v>0</v>
      </c>
      <c r="L23" s="273">
        <v>0</v>
      </c>
      <c r="M23" s="273">
        <v>0</v>
      </c>
      <c r="N23" s="273">
        <v>0</v>
      </c>
      <c r="O23" s="273">
        <v>0</v>
      </c>
      <c r="P23" s="273">
        <v>0</v>
      </c>
      <c r="Q23" s="273">
        <v>0</v>
      </c>
      <c r="R23" s="273">
        <v>0</v>
      </c>
      <c r="S23" s="273">
        <v>0</v>
      </c>
      <c r="T23" s="273">
        <v>0</v>
      </c>
      <c r="U23" s="273">
        <v>0</v>
      </c>
      <c r="V23" s="273">
        <v>0</v>
      </c>
      <c r="W23" s="277"/>
    </row>
    <row r="24" spans="1:23" ht="47.25">
      <c r="A24" s="271">
        <v>17</v>
      </c>
      <c r="B24" s="21" t="s">
        <v>704</v>
      </c>
      <c r="C24" s="273">
        <v>13</v>
      </c>
      <c r="D24" s="274" t="s">
        <v>200</v>
      </c>
      <c r="E24" s="21" t="s">
        <v>637</v>
      </c>
      <c r="F24" s="273">
        <v>147</v>
      </c>
      <c r="G24" s="273">
        <v>7</v>
      </c>
      <c r="H24" s="273">
        <f t="shared" si="0"/>
        <v>6</v>
      </c>
      <c r="I24" s="273">
        <f t="shared" si="1"/>
        <v>1</v>
      </c>
      <c r="J24" s="273">
        <v>0</v>
      </c>
      <c r="K24" s="273">
        <v>0</v>
      </c>
      <c r="L24" s="273">
        <v>0</v>
      </c>
      <c r="M24" s="276">
        <v>1</v>
      </c>
      <c r="N24" s="273">
        <v>0</v>
      </c>
      <c r="O24" s="273">
        <v>0</v>
      </c>
      <c r="P24" s="273">
        <v>0</v>
      </c>
      <c r="Q24" s="273">
        <v>0</v>
      </c>
      <c r="R24" s="273">
        <v>0</v>
      </c>
      <c r="S24" s="273">
        <v>0</v>
      </c>
      <c r="T24" s="273">
        <v>0</v>
      </c>
      <c r="U24" s="273">
        <v>0</v>
      </c>
      <c r="V24" s="273">
        <v>0</v>
      </c>
      <c r="W24" s="277" t="s">
        <v>645</v>
      </c>
    </row>
    <row r="25" spans="1:23" ht="47.25">
      <c r="A25" s="271">
        <v>18</v>
      </c>
      <c r="B25" s="21" t="s">
        <v>705</v>
      </c>
      <c r="C25" s="273">
        <v>26</v>
      </c>
      <c r="D25" s="274" t="s">
        <v>203</v>
      </c>
      <c r="E25" s="21" t="s">
        <v>637</v>
      </c>
      <c r="F25" s="273">
        <v>187</v>
      </c>
      <c r="G25" s="273">
        <v>7</v>
      </c>
      <c r="H25" s="273">
        <f t="shared" si="0"/>
        <v>5</v>
      </c>
      <c r="I25" s="273">
        <f t="shared" si="1"/>
        <v>2</v>
      </c>
      <c r="J25" s="273">
        <v>0</v>
      </c>
      <c r="K25" s="273">
        <v>0</v>
      </c>
      <c r="L25" s="273">
        <v>0</v>
      </c>
      <c r="M25" s="276">
        <v>1</v>
      </c>
      <c r="N25" s="273">
        <v>0</v>
      </c>
      <c r="O25" s="273">
        <v>0</v>
      </c>
      <c r="P25" s="273">
        <v>0</v>
      </c>
      <c r="Q25" s="273">
        <v>0</v>
      </c>
      <c r="R25" s="273">
        <v>0</v>
      </c>
      <c r="S25" s="273">
        <v>0</v>
      </c>
      <c r="T25" s="273">
        <v>0</v>
      </c>
      <c r="U25" s="276">
        <v>1</v>
      </c>
      <c r="V25" s="273">
        <v>0</v>
      </c>
      <c r="W25" s="277" t="s">
        <v>706</v>
      </c>
    </row>
    <row r="26" spans="1:23" ht="31.5">
      <c r="A26" s="271">
        <v>19</v>
      </c>
      <c r="B26" s="21" t="s">
        <v>707</v>
      </c>
      <c r="C26" s="273">
        <v>20</v>
      </c>
      <c r="D26" s="274" t="s">
        <v>203</v>
      </c>
      <c r="E26" s="21" t="s">
        <v>637</v>
      </c>
      <c r="F26" s="273">
        <v>211</v>
      </c>
      <c r="G26" s="273">
        <v>7</v>
      </c>
      <c r="H26" s="273">
        <f t="shared" si="0"/>
        <v>7</v>
      </c>
      <c r="I26" s="273">
        <f t="shared" si="1"/>
        <v>0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0</v>
      </c>
      <c r="P26" s="273">
        <v>0</v>
      </c>
      <c r="Q26" s="273">
        <v>0</v>
      </c>
      <c r="R26" s="273">
        <v>0</v>
      </c>
      <c r="S26" s="273">
        <v>0</v>
      </c>
      <c r="T26" s="273">
        <v>0</v>
      </c>
      <c r="U26" s="273">
        <v>0</v>
      </c>
      <c r="V26" s="273">
        <v>0</v>
      </c>
      <c r="W26" s="277"/>
    </row>
    <row r="27" spans="1:23" ht="31.5">
      <c r="A27" s="271">
        <v>20</v>
      </c>
      <c r="B27" s="21" t="s">
        <v>708</v>
      </c>
      <c r="C27" s="273">
        <v>36</v>
      </c>
      <c r="D27" s="274" t="s">
        <v>164</v>
      </c>
      <c r="E27" s="21" t="s">
        <v>637</v>
      </c>
      <c r="F27" s="273">
        <v>189</v>
      </c>
      <c r="G27" s="273">
        <v>7</v>
      </c>
      <c r="H27" s="273">
        <f t="shared" si="0"/>
        <v>7</v>
      </c>
      <c r="I27" s="273">
        <f t="shared" si="1"/>
        <v>0</v>
      </c>
      <c r="J27" s="273">
        <v>0</v>
      </c>
      <c r="K27" s="273">
        <v>0</v>
      </c>
      <c r="L27" s="273">
        <v>0</v>
      </c>
      <c r="M27" s="273">
        <v>0</v>
      </c>
      <c r="N27" s="273">
        <v>0</v>
      </c>
      <c r="O27" s="273">
        <v>0</v>
      </c>
      <c r="P27" s="273">
        <v>0</v>
      </c>
      <c r="Q27" s="273">
        <v>0</v>
      </c>
      <c r="R27" s="273">
        <v>0</v>
      </c>
      <c r="S27" s="273">
        <v>0</v>
      </c>
      <c r="T27" s="273">
        <v>0</v>
      </c>
      <c r="U27" s="273">
        <v>0</v>
      </c>
      <c r="V27" s="273">
        <v>0</v>
      </c>
      <c r="W27" s="277"/>
    </row>
    <row r="28" spans="1:23" ht="31.5">
      <c r="A28" s="271">
        <v>21</v>
      </c>
      <c r="B28" s="21" t="s">
        <v>709</v>
      </c>
      <c r="C28" s="273">
        <v>20</v>
      </c>
      <c r="D28" s="274" t="s">
        <v>203</v>
      </c>
      <c r="E28" s="21" t="s">
        <v>637</v>
      </c>
      <c r="F28" s="273">
        <v>128</v>
      </c>
      <c r="G28" s="273">
        <v>7</v>
      </c>
      <c r="H28" s="273">
        <f t="shared" si="0"/>
        <v>7</v>
      </c>
      <c r="I28" s="273">
        <f t="shared" si="1"/>
        <v>0</v>
      </c>
      <c r="J28" s="273">
        <v>0</v>
      </c>
      <c r="K28" s="273">
        <v>0</v>
      </c>
      <c r="L28" s="273">
        <v>0</v>
      </c>
      <c r="M28" s="273">
        <v>0</v>
      </c>
      <c r="N28" s="273">
        <v>0</v>
      </c>
      <c r="O28" s="273">
        <v>0</v>
      </c>
      <c r="P28" s="273">
        <v>0</v>
      </c>
      <c r="Q28" s="273">
        <v>0</v>
      </c>
      <c r="R28" s="273">
        <v>0</v>
      </c>
      <c r="S28" s="273">
        <v>0</v>
      </c>
      <c r="T28" s="273">
        <v>0</v>
      </c>
      <c r="U28" s="273">
        <v>0</v>
      </c>
      <c r="V28" s="273">
        <v>0</v>
      </c>
      <c r="W28" s="277"/>
    </row>
    <row r="29" spans="1:23" ht="31.5">
      <c r="A29" s="271">
        <v>22</v>
      </c>
      <c r="B29" s="21" t="s">
        <v>710</v>
      </c>
      <c r="C29" s="273">
        <v>25</v>
      </c>
      <c r="D29" s="274" t="s">
        <v>203</v>
      </c>
      <c r="E29" s="21" t="s">
        <v>637</v>
      </c>
      <c r="F29" s="273">
        <v>114</v>
      </c>
      <c r="G29" s="273">
        <v>5</v>
      </c>
      <c r="H29" s="273">
        <f t="shared" si="0"/>
        <v>5</v>
      </c>
      <c r="I29" s="273">
        <f t="shared" si="1"/>
        <v>0</v>
      </c>
      <c r="J29" s="273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0</v>
      </c>
      <c r="P29" s="273">
        <v>0</v>
      </c>
      <c r="Q29" s="273">
        <v>0</v>
      </c>
      <c r="R29" s="273">
        <v>0</v>
      </c>
      <c r="S29" s="273">
        <v>0</v>
      </c>
      <c r="T29" s="273">
        <v>0</v>
      </c>
      <c r="U29" s="273">
        <v>0</v>
      </c>
      <c r="V29" s="273">
        <v>0</v>
      </c>
      <c r="W29" s="277"/>
    </row>
    <row r="30" spans="1:23" ht="31.5">
      <c r="A30" s="271">
        <v>23</v>
      </c>
      <c r="B30" s="21" t="s">
        <v>711</v>
      </c>
      <c r="C30" s="273">
        <v>24</v>
      </c>
      <c r="D30" s="274" t="s">
        <v>203</v>
      </c>
      <c r="E30" s="21" t="s">
        <v>637</v>
      </c>
      <c r="F30" s="273">
        <v>77</v>
      </c>
      <c r="G30" s="273">
        <v>5</v>
      </c>
      <c r="H30" s="273">
        <f t="shared" si="0"/>
        <v>5</v>
      </c>
      <c r="I30" s="273">
        <f t="shared" si="1"/>
        <v>0</v>
      </c>
      <c r="J30" s="273">
        <v>0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73">
        <v>0</v>
      </c>
      <c r="Q30" s="273">
        <v>0</v>
      </c>
      <c r="R30" s="273">
        <v>0</v>
      </c>
      <c r="S30" s="273">
        <v>0</v>
      </c>
      <c r="T30" s="273">
        <v>0</v>
      </c>
      <c r="U30" s="273">
        <v>0</v>
      </c>
      <c r="V30" s="273">
        <v>0</v>
      </c>
      <c r="W30" s="277"/>
    </row>
    <row r="31" spans="1:23" ht="63">
      <c r="A31" s="271">
        <v>24</v>
      </c>
      <c r="B31" s="21" t="s">
        <v>712</v>
      </c>
      <c r="C31" s="273">
        <v>22</v>
      </c>
      <c r="D31" s="274" t="s">
        <v>203</v>
      </c>
      <c r="E31" s="21" t="s">
        <v>637</v>
      </c>
      <c r="F31" s="273">
        <v>176</v>
      </c>
      <c r="G31" s="273">
        <v>5</v>
      </c>
      <c r="H31" s="273">
        <f t="shared" si="0"/>
        <v>3</v>
      </c>
      <c r="I31" s="273">
        <f t="shared" si="1"/>
        <v>2</v>
      </c>
      <c r="J31" s="273">
        <v>0</v>
      </c>
      <c r="K31" s="276">
        <v>1</v>
      </c>
      <c r="L31" s="273">
        <v>0</v>
      </c>
      <c r="M31" s="276">
        <v>1</v>
      </c>
      <c r="N31" s="273">
        <v>0</v>
      </c>
      <c r="O31" s="273">
        <v>0</v>
      </c>
      <c r="P31" s="273">
        <v>0</v>
      </c>
      <c r="Q31" s="273">
        <v>0</v>
      </c>
      <c r="R31" s="273">
        <v>0</v>
      </c>
      <c r="S31" s="273">
        <v>0</v>
      </c>
      <c r="T31" s="273">
        <v>0</v>
      </c>
      <c r="U31" s="273">
        <v>0</v>
      </c>
      <c r="V31" s="273">
        <v>0</v>
      </c>
      <c r="W31" s="277" t="s">
        <v>713</v>
      </c>
    </row>
    <row r="32" spans="1:23" ht="31.5">
      <c r="A32" s="271">
        <v>25</v>
      </c>
      <c r="B32" s="21" t="s">
        <v>714</v>
      </c>
      <c r="C32" s="273">
        <v>32</v>
      </c>
      <c r="D32" s="274" t="s">
        <v>164</v>
      </c>
      <c r="E32" s="21" t="s">
        <v>639</v>
      </c>
      <c r="F32" s="273">
        <v>333</v>
      </c>
      <c r="G32" s="273">
        <v>8</v>
      </c>
      <c r="H32" s="273">
        <f t="shared" si="0"/>
        <v>8</v>
      </c>
      <c r="I32" s="273">
        <f t="shared" si="1"/>
        <v>0</v>
      </c>
      <c r="J32" s="273">
        <v>0</v>
      </c>
      <c r="K32" s="273">
        <v>0</v>
      </c>
      <c r="L32" s="273">
        <v>0</v>
      </c>
      <c r="M32" s="273">
        <v>0</v>
      </c>
      <c r="N32" s="273">
        <v>0</v>
      </c>
      <c r="O32" s="273">
        <v>0</v>
      </c>
      <c r="P32" s="273">
        <v>0</v>
      </c>
      <c r="Q32" s="273">
        <v>0</v>
      </c>
      <c r="R32" s="273">
        <v>0</v>
      </c>
      <c r="S32" s="273">
        <v>0</v>
      </c>
      <c r="T32" s="273">
        <v>0</v>
      </c>
      <c r="U32" s="273">
        <v>0</v>
      </c>
      <c r="V32" s="273">
        <v>0</v>
      </c>
      <c r="W32" s="277"/>
    </row>
    <row r="33" spans="1:23" ht="31.5">
      <c r="A33" s="271">
        <v>26</v>
      </c>
      <c r="B33" s="21" t="s">
        <v>715</v>
      </c>
      <c r="C33" s="273">
        <v>46</v>
      </c>
      <c r="D33" s="274" t="s">
        <v>163</v>
      </c>
      <c r="E33" s="21" t="s">
        <v>639</v>
      </c>
      <c r="F33" s="273">
        <v>389</v>
      </c>
      <c r="G33" s="273">
        <v>9</v>
      </c>
      <c r="H33" s="273">
        <f t="shared" si="0"/>
        <v>9</v>
      </c>
      <c r="I33" s="273">
        <f t="shared" si="1"/>
        <v>0</v>
      </c>
      <c r="J33" s="273">
        <v>0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3">
        <v>0</v>
      </c>
      <c r="R33" s="273">
        <v>0</v>
      </c>
      <c r="S33" s="273">
        <v>0</v>
      </c>
      <c r="T33" s="273">
        <v>0</v>
      </c>
      <c r="U33" s="273">
        <v>0</v>
      </c>
      <c r="V33" s="273">
        <v>0</v>
      </c>
      <c r="W33" s="277"/>
    </row>
    <row r="34" spans="1:23" ht="31.5">
      <c r="A34" s="271">
        <v>27</v>
      </c>
      <c r="B34" s="21" t="s">
        <v>716</v>
      </c>
      <c r="C34" s="273">
        <v>39</v>
      </c>
      <c r="D34" s="274" t="s">
        <v>164</v>
      </c>
      <c r="E34" s="21" t="s">
        <v>639</v>
      </c>
      <c r="F34" s="273">
        <v>370</v>
      </c>
      <c r="G34" s="273">
        <v>9</v>
      </c>
      <c r="H34" s="273">
        <f t="shared" si="0"/>
        <v>9</v>
      </c>
      <c r="I34" s="273">
        <f t="shared" si="1"/>
        <v>0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0</v>
      </c>
      <c r="U34" s="273">
        <v>0</v>
      </c>
      <c r="V34" s="273">
        <v>0</v>
      </c>
      <c r="W34" s="277"/>
    </row>
    <row r="35" spans="1:23" ht="31.5">
      <c r="A35" s="271">
        <v>28</v>
      </c>
      <c r="B35" s="21" t="s">
        <v>717</v>
      </c>
      <c r="C35" s="273">
        <v>39</v>
      </c>
      <c r="D35" s="274" t="s">
        <v>164</v>
      </c>
      <c r="E35" s="21" t="s">
        <v>639</v>
      </c>
      <c r="F35" s="273">
        <v>619</v>
      </c>
      <c r="G35" s="273">
        <v>12</v>
      </c>
      <c r="H35" s="273">
        <f t="shared" si="0"/>
        <v>12</v>
      </c>
      <c r="I35" s="273">
        <f t="shared" si="1"/>
        <v>0</v>
      </c>
      <c r="J35" s="273">
        <v>0</v>
      </c>
      <c r="K35" s="273">
        <v>0</v>
      </c>
      <c r="L35" s="273">
        <v>0</v>
      </c>
      <c r="M35" s="273">
        <v>0</v>
      </c>
      <c r="N35" s="273">
        <v>0</v>
      </c>
      <c r="O35" s="273">
        <v>0</v>
      </c>
      <c r="P35" s="273">
        <v>0</v>
      </c>
      <c r="Q35" s="273">
        <v>0</v>
      </c>
      <c r="R35" s="273">
        <v>0</v>
      </c>
      <c r="S35" s="273">
        <v>0</v>
      </c>
      <c r="T35" s="273">
        <v>0</v>
      </c>
      <c r="U35" s="273">
        <v>0</v>
      </c>
      <c r="V35" s="273">
        <v>0</v>
      </c>
      <c r="W35" s="277"/>
    </row>
    <row r="36" spans="1:23" ht="31.5">
      <c r="A36" s="271">
        <v>29</v>
      </c>
      <c r="B36" s="21" t="s">
        <v>718</v>
      </c>
      <c r="C36" s="273">
        <v>44</v>
      </c>
      <c r="D36" s="274" t="s">
        <v>163</v>
      </c>
      <c r="E36" s="21" t="s">
        <v>639</v>
      </c>
      <c r="F36" s="273">
        <v>384</v>
      </c>
      <c r="G36" s="273">
        <v>8</v>
      </c>
      <c r="H36" s="273">
        <f t="shared" si="0"/>
        <v>8</v>
      </c>
      <c r="I36" s="273">
        <f t="shared" si="1"/>
        <v>0</v>
      </c>
      <c r="J36" s="273">
        <v>0</v>
      </c>
      <c r="K36" s="273">
        <v>0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3">
        <v>0</v>
      </c>
      <c r="R36" s="273">
        <v>0</v>
      </c>
      <c r="S36" s="273">
        <v>0</v>
      </c>
      <c r="T36" s="273">
        <v>0</v>
      </c>
      <c r="U36" s="273">
        <v>0</v>
      </c>
      <c r="V36" s="273">
        <v>0</v>
      </c>
      <c r="W36" s="277"/>
    </row>
    <row r="37" spans="1:23" ht="31.5">
      <c r="A37" s="271">
        <v>30</v>
      </c>
      <c r="B37" s="21" t="s">
        <v>719</v>
      </c>
      <c r="C37" s="273">
        <v>25</v>
      </c>
      <c r="D37" s="274" t="s">
        <v>203</v>
      </c>
      <c r="E37" s="21" t="s">
        <v>639</v>
      </c>
      <c r="F37" s="273">
        <v>269</v>
      </c>
      <c r="G37" s="273">
        <v>7</v>
      </c>
      <c r="H37" s="273">
        <f t="shared" si="0"/>
        <v>7</v>
      </c>
      <c r="I37" s="273">
        <f t="shared" si="1"/>
        <v>0</v>
      </c>
      <c r="J37" s="273">
        <v>0</v>
      </c>
      <c r="K37" s="273">
        <v>0</v>
      </c>
      <c r="L37" s="273">
        <v>0</v>
      </c>
      <c r="M37" s="273">
        <v>0</v>
      </c>
      <c r="N37" s="273">
        <v>0</v>
      </c>
      <c r="O37" s="273">
        <v>0</v>
      </c>
      <c r="P37" s="273">
        <v>0</v>
      </c>
      <c r="Q37" s="273">
        <v>0</v>
      </c>
      <c r="R37" s="273">
        <v>0</v>
      </c>
      <c r="S37" s="273">
        <v>0</v>
      </c>
      <c r="T37" s="273">
        <v>0</v>
      </c>
      <c r="U37" s="273">
        <v>0</v>
      </c>
      <c r="V37" s="273">
        <v>0</v>
      </c>
      <c r="W37" s="277"/>
    </row>
    <row r="38" spans="1:23" ht="31.5">
      <c r="A38" s="271">
        <v>31</v>
      </c>
      <c r="B38" s="21" t="s">
        <v>720</v>
      </c>
      <c r="C38" s="273">
        <v>37</v>
      </c>
      <c r="D38" s="274" t="s">
        <v>164</v>
      </c>
      <c r="E38" s="21" t="s">
        <v>639</v>
      </c>
      <c r="F38" s="273">
        <v>403</v>
      </c>
      <c r="G38" s="273">
        <v>7</v>
      </c>
      <c r="H38" s="273">
        <f t="shared" si="0"/>
        <v>7</v>
      </c>
      <c r="I38" s="273">
        <f t="shared" si="1"/>
        <v>0</v>
      </c>
      <c r="J38" s="273">
        <v>0</v>
      </c>
      <c r="K38" s="273">
        <v>0</v>
      </c>
      <c r="L38" s="273">
        <v>0</v>
      </c>
      <c r="M38" s="273">
        <v>0</v>
      </c>
      <c r="N38" s="273">
        <v>0</v>
      </c>
      <c r="O38" s="273">
        <v>0</v>
      </c>
      <c r="P38" s="273">
        <v>0</v>
      </c>
      <c r="Q38" s="273">
        <v>0</v>
      </c>
      <c r="R38" s="273">
        <v>0</v>
      </c>
      <c r="S38" s="273">
        <v>0</v>
      </c>
      <c r="T38" s="273">
        <v>0</v>
      </c>
      <c r="U38" s="273">
        <v>0</v>
      </c>
      <c r="V38" s="273">
        <v>0</v>
      </c>
      <c r="W38" s="277"/>
    </row>
    <row r="39" spans="1:23" ht="31.5">
      <c r="A39" s="271">
        <v>32</v>
      </c>
      <c r="B39" s="21" t="s">
        <v>721</v>
      </c>
      <c r="C39" s="273">
        <v>39</v>
      </c>
      <c r="D39" s="274" t="s">
        <v>164</v>
      </c>
      <c r="E39" s="21" t="s">
        <v>639</v>
      </c>
      <c r="F39" s="273">
        <v>269</v>
      </c>
      <c r="G39" s="273">
        <v>7</v>
      </c>
      <c r="H39" s="273">
        <f t="shared" si="0"/>
        <v>7</v>
      </c>
      <c r="I39" s="273">
        <f t="shared" si="1"/>
        <v>0</v>
      </c>
      <c r="J39" s="273">
        <v>0</v>
      </c>
      <c r="K39" s="273">
        <v>0</v>
      </c>
      <c r="L39" s="289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0</v>
      </c>
      <c r="S39" s="273">
        <v>0</v>
      </c>
      <c r="T39" s="273">
        <v>0</v>
      </c>
      <c r="U39" s="273">
        <v>0</v>
      </c>
      <c r="V39" s="273">
        <v>0</v>
      </c>
      <c r="W39" s="277"/>
    </row>
    <row r="40" spans="1:23" ht="31.5">
      <c r="A40" s="271">
        <v>33</v>
      </c>
      <c r="B40" s="21" t="s">
        <v>722</v>
      </c>
      <c r="C40" s="273">
        <v>17</v>
      </c>
      <c r="D40" s="274" t="s">
        <v>200</v>
      </c>
      <c r="E40" s="21" t="s">
        <v>639</v>
      </c>
      <c r="F40" s="273">
        <v>99</v>
      </c>
      <c r="G40" s="273">
        <v>8</v>
      </c>
      <c r="H40" s="273">
        <f t="shared" si="0"/>
        <v>8</v>
      </c>
      <c r="I40" s="273">
        <f t="shared" si="1"/>
        <v>0</v>
      </c>
      <c r="J40" s="289">
        <v>0</v>
      </c>
      <c r="K40" s="273">
        <v>0</v>
      </c>
      <c r="L40" s="273">
        <v>0</v>
      </c>
      <c r="M40" s="273">
        <v>0</v>
      </c>
      <c r="N40" s="273">
        <v>0</v>
      </c>
      <c r="O40" s="273">
        <v>0</v>
      </c>
      <c r="P40" s="273">
        <v>0</v>
      </c>
      <c r="Q40" s="273">
        <v>0</v>
      </c>
      <c r="R40" s="273">
        <v>0</v>
      </c>
      <c r="S40" s="273">
        <v>0</v>
      </c>
      <c r="T40" s="273">
        <v>0</v>
      </c>
      <c r="U40" s="273">
        <v>0</v>
      </c>
      <c r="V40" s="273">
        <v>0</v>
      </c>
      <c r="W40" s="277"/>
    </row>
    <row r="41" spans="1:23" ht="94.5">
      <c r="A41" s="271">
        <v>34</v>
      </c>
      <c r="B41" s="21" t="s">
        <v>723</v>
      </c>
      <c r="C41" s="273">
        <v>46</v>
      </c>
      <c r="D41" s="274" t="s">
        <v>163</v>
      </c>
      <c r="E41" s="21" t="s">
        <v>641</v>
      </c>
      <c r="F41" s="273">
        <v>298</v>
      </c>
      <c r="G41" s="273">
        <v>10</v>
      </c>
      <c r="H41" s="273">
        <f t="shared" si="0"/>
        <v>6</v>
      </c>
      <c r="I41" s="273">
        <f t="shared" si="1"/>
        <v>4</v>
      </c>
      <c r="J41" s="276">
        <v>1</v>
      </c>
      <c r="K41" s="273">
        <v>0</v>
      </c>
      <c r="L41" s="273">
        <v>0</v>
      </c>
      <c r="M41" s="276">
        <v>1</v>
      </c>
      <c r="N41" s="273">
        <v>0</v>
      </c>
      <c r="O41" s="276">
        <v>1</v>
      </c>
      <c r="P41" s="276">
        <v>1</v>
      </c>
      <c r="Q41" s="273">
        <v>0</v>
      </c>
      <c r="R41" s="273">
        <v>0</v>
      </c>
      <c r="S41" s="273">
        <v>0</v>
      </c>
      <c r="T41" s="273">
        <v>0</v>
      </c>
      <c r="U41" s="273">
        <v>0</v>
      </c>
      <c r="V41" s="273">
        <v>0</v>
      </c>
      <c r="W41" s="277" t="s">
        <v>724</v>
      </c>
    </row>
    <row r="42" spans="1:23" ht="78.75">
      <c r="A42" s="271">
        <v>35</v>
      </c>
      <c r="B42" s="21" t="s">
        <v>725</v>
      </c>
      <c r="C42" s="273">
        <v>46</v>
      </c>
      <c r="D42" s="274" t="s">
        <v>163</v>
      </c>
      <c r="E42" s="21" t="s">
        <v>641</v>
      </c>
      <c r="F42" s="273">
        <v>276</v>
      </c>
      <c r="G42" s="273">
        <v>7</v>
      </c>
      <c r="H42" s="273">
        <f t="shared" si="0"/>
        <v>8</v>
      </c>
      <c r="I42" s="273">
        <f t="shared" si="1"/>
        <v>-1</v>
      </c>
      <c r="J42" s="273">
        <v>0</v>
      </c>
      <c r="K42" s="273">
        <v>0</v>
      </c>
      <c r="L42" s="273">
        <v>0</v>
      </c>
      <c r="M42" s="273">
        <v>0</v>
      </c>
      <c r="N42" s="276">
        <v>-1</v>
      </c>
      <c r="O42" s="273">
        <v>0</v>
      </c>
      <c r="P42" s="273">
        <v>0</v>
      </c>
      <c r="Q42" s="273">
        <v>0</v>
      </c>
      <c r="R42" s="273">
        <v>0</v>
      </c>
      <c r="S42" s="273">
        <v>0</v>
      </c>
      <c r="T42" s="273">
        <v>0</v>
      </c>
      <c r="U42" s="273">
        <v>0</v>
      </c>
      <c r="V42" s="273">
        <v>0</v>
      </c>
      <c r="W42" s="277" t="s">
        <v>726</v>
      </c>
    </row>
    <row r="43" spans="1:23" ht="31.5">
      <c r="A43" s="271">
        <v>36</v>
      </c>
      <c r="B43" s="21" t="s">
        <v>727</v>
      </c>
      <c r="C43" s="273">
        <v>37</v>
      </c>
      <c r="D43" s="274" t="s">
        <v>164</v>
      </c>
      <c r="E43" s="21" t="s">
        <v>641</v>
      </c>
      <c r="F43" s="273">
        <v>262</v>
      </c>
      <c r="G43" s="273">
        <v>7</v>
      </c>
      <c r="H43" s="273">
        <f t="shared" si="0"/>
        <v>6</v>
      </c>
      <c r="I43" s="273">
        <f t="shared" si="1"/>
        <v>1</v>
      </c>
      <c r="J43" s="273">
        <v>0</v>
      </c>
      <c r="K43" s="273">
        <v>0</v>
      </c>
      <c r="L43" s="273">
        <v>0</v>
      </c>
      <c r="M43" s="273">
        <v>0</v>
      </c>
      <c r="N43" s="273">
        <v>0</v>
      </c>
      <c r="O43" s="276">
        <v>1</v>
      </c>
      <c r="P43" s="273">
        <v>0</v>
      </c>
      <c r="Q43" s="273">
        <v>0</v>
      </c>
      <c r="R43" s="273">
        <v>0</v>
      </c>
      <c r="S43" s="273">
        <v>0</v>
      </c>
      <c r="T43" s="273">
        <v>0</v>
      </c>
      <c r="U43" s="273">
        <v>0</v>
      </c>
      <c r="V43" s="273">
        <v>0</v>
      </c>
      <c r="W43" s="277"/>
    </row>
    <row r="44" spans="1:23" ht="63">
      <c r="A44" s="271">
        <v>37</v>
      </c>
      <c r="B44" s="21" t="s">
        <v>728</v>
      </c>
      <c r="C44" s="273">
        <v>43</v>
      </c>
      <c r="D44" s="274" t="s">
        <v>163</v>
      </c>
      <c r="E44" s="21" t="s">
        <v>641</v>
      </c>
      <c r="F44" s="273">
        <v>218</v>
      </c>
      <c r="G44" s="273">
        <v>7</v>
      </c>
      <c r="H44" s="273">
        <f t="shared" si="0"/>
        <v>5</v>
      </c>
      <c r="I44" s="273">
        <f t="shared" si="1"/>
        <v>2</v>
      </c>
      <c r="J44" s="273">
        <v>0</v>
      </c>
      <c r="K44" s="273">
        <v>0</v>
      </c>
      <c r="L44" s="273">
        <v>0</v>
      </c>
      <c r="M44" s="273">
        <v>0</v>
      </c>
      <c r="N44" s="273">
        <v>0</v>
      </c>
      <c r="O44" s="276">
        <v>1</v>
      </c>
      <c r="P44" s="276">
        <v>1</v>
      </c>
      <c r="Q44" s="273">
        <v>0</v>
      </c>
      <c r="R44" s="273">
        <v>0</v>
      </c>
      <c r="S44" s="273">
        <v>0</v>
      </c>
      <c r="T44" s="273">
        <v>0</v>
      </c>
      <c r="U44" s="273">
        <v>0</v>
      </c>
      <c r="V44" s="273">
        <v>0</v>
      </c>
      <c r="W44" s="277" t="s">
        <v>729</v>
      </c>
    </row>
    <row r="45" spans="1:23" ht="47.25">
      <c r="A45" s="271">
        <v>38</v>
      </c>
      <c r="B45" s="21" t="s">
        <v>730</v>
      </c>
      <c r="C45" s="273">
        <v>56</v>
      </c>
      <c r="D45" s="274" t="s">
        <v>162</v>
      </c>
      <c r="E45" s="21" t="s">
        <v>641</v>
      </c>
      <c r="F45" s="273">
        <v>346</v>
      </c>
      <c r="G45" s="273">
        <v>8</v>
      </c>
      <c r="H45" s="273">
        <f t="shared" si="0"/>
        <v>7</v>
      </c>
      <c r="I45" s="273">
        <f t="shared" si="1"/>
        <v>1</v>
      </c>
      <c r="J45" s="276">
        <v>1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3">
        <v>0</v>
      </c>
      <c r="R45" s="273">
        <v>0</v>
      </c>
      <c r="S45" s="273">
        <v>0</v>
      </c>
      <c r="T45" s="273">
        <v>0</v>
      </c>
      <c r="U45" s="273">
        <v>0</v>
      </c>
      <c r="V45" s="273">
        <v>0</v>
      </c>
      <c r="W45" s="277" t="s">
        <v>731</v>
      </c>
    </row>
    <row r="46" spans="1:23" ht="63">
      <c r="A46" s="271">
        <v>39</v>
      </c>
      <c r="B46" s="21" t="s">
        <v>732</v>
      </c>
      <c r="C46" s="273">
        <v>51</v>
      </c>
      <c r="D46" s="274" t="s">
        <v>163</v>
      </c>
      <c r="E46" s="21" t="s">
        <v>641</v>
      </c>
      <c r="F46" s="273">
        <v>408</v>
      </c>
      <c r="G46" s="273">
        <v>11</v>
      </c>
      <c r="H46" s="273">
        <f t="shared" si="0"/>
        <v>9</v>
      </c>
      <c r="I46" s="273">
        <f t="shared" si="1"/>
        <v>2</v>
      </c>
      <c r="J46" s="276">
        <v>1</v>
      </c>
      <c r="K46" s="273">
        <v>0</v>
      </c>
      <c r="L46" s="276">
        <v>1</v>
      </c>
      <c r="M46" s="273">
        <v>0</v>
      </c>
      <c r="N46" s="273">
        <v>0</v>
      </c>
      <c r="O46" s="273">
        <v>0</v>
      </c>
      <c r="P46" s="273">
        <v>0</v>
      </c>
      <c r="Q46" s="273">
        <v>0</v>
      </c>
      <c r="R46" s="273">
        <v>0</v>
      </c>
      <c r="S46" s="273">
        <v>0</v>
      </c>
      <c r="T46" s="273">
        <v>0</v>
      </c>
      <c r="U46" s="273">
        <v>0</v>
      </c>
      <c r="V46" s="273">
        <v>0</v>
      </c>
      <c r="W46" s="277" t="s">
        <v>733</v>
      </c>
    </row>
    <row r="47" spans="1:23" ht="31.5">
      <c r="A47" s="271">
        <v>40</v>
      </c>
      <c r="B47" s="21" t="s">
        <v>734</v>
      </c>
      <c r="C47" s="273">
        <v>43</v>
      </c>
      <c r="D47" s="274" t="s">
        <v>163</v>
      </c>
      <c r="E47" s="21" t="s">
        <v>641</v>
      </c>
      <c r="F47" s="273">
        <v>233</v>
      </c>
      <c r="G47" s="273">
        <v>8</v>
      </c>
      <c r="H47" s="273">
        <f t="shared" si="0"/>
        <v>7</v>
      </c>
      <c r="I47" s="273">
        <f t="shared" si="1"/>
        <v>1</v>
      </c>
      <c r="J47" s="273">
        <v>0</v>
      </c>
      <c r="K47" s="273">
        <v>0</v>
      </c>
      <c r="L47" s="276">
        <v>1</v>
      </c>
      <c r="M47" s="273">
        <v>0</v>
      </c>
      <c r="N47" s="273">
        <v>0</v>
      </c>
      <c r="O47" s="273">
        <v>0</v>
      </c>
      <c r="P47" s="273">
        <v>0</v>
      </c>
      <c r="Q47" s="273">
        <v>0</v>
      </c>
      <c r="R47" s="273">
        <v>0</v>
      </c>
      <c r="S47" s="273">
        <v>0</v>
      </c>
      <c r="T47" s="273">
        <v>0</v>
      </c>
      <c r="U47" s="273">
        <v>0</v>
      </c>
      <c r="V47" s="273">
        <v>0</v>
      </c>
      <c r="W47" s="277"/>
    </row>
    <row r="48" spans="1:23" ht="47.25">
      <c r="A48" s="271">
        <v>41</v>
      </c>
      <c r="B48" s="21" t="s">
        <v>735</v>
      </c>
      <c r="C48" s="273">
        <v>48</v>
      </c>
      <c r="D48" s="274" t="s">
        <v>163</v>
      </c>
      <c r="E48" s="21" t="s">
        <v>641</v>
      </c>
      <c r="F48" s="273">
        <v>407</v>
      </c>
      <c r="G48" s="273">
        <v>10</v>
      </c>
      <c r="H48" s="273">
        <f t="shared" si="0"/>
        <v>9</v>
      </c>
      <c r="I48" s="273">
        <f t="shared" si="1"/>
        <v>1</v>
      </c>
      <c r="J48" s="273">
        <v>0</v>
      </c>
      <c r="K48" s="273">
        <v>0</v>
      </c>
      <c r="L48" s="273">
        <v>0</v>
      </c>
      <c r="M48" s="273">
        <v>0</v>
      </c>
      <c r="N48" s="273">
        <v>0</v>
      </c>
      <c r="O48" s="276">
        <v>1</v>
      </c>
      <c r="P48" s="273">
        <v>0</v>
      </c>
      <c r="Q48" s="273">
        <v>0</v>
      </c>
      <c r="R48" s="273">
        <v>0</v>
      </c>
      <c r="S48" s="273">
        <v>0</v>
      </c>
      <c r="T48" s="273">
        <v>0</v>
      </c>
      <c r="U48" s="273">
        <v>0</v>
      </c>
      <c r="V48" s="273">
        <v>0</v>
      </c>
      <c r="W48" s="277" t="s">
        <v>702</v>
      </c>
    </row>
    <row r="49" spans="1:23" ht="47.25">
      <c r="A49" s="271">
        <v>42</v>
      </c>
      <c r="B49" s="21" t="s">
        <v>736</v>
      </c>
      <c r="C49" s="273">
        <v>46</v>
      </c>
      <c r="D49" s="274" t="s">
        <v>163</v>
      </c>
      <c r="E49" s="21" t="s">
        <v>641</v>
      </c>
      <c r="F49" s="273">
        <v>281</v>
      </c>
      <c r="G49" s="273">
        <v>7</v>
      </c>
      <c r="H49" s="273">
        <f t="shared" si="0"/>
        <v>5</v>
      </c>
      <c r="I49" s="273">
        <f t="shared" si="1"/>
        <v>2</v>
      </c>
      <c r="J49" s="273">
        <v>0</v>
      </c>
      <c r="K49" s="273">
        <v>0</v>
      </c>
      <c r="L49" s="276">
        <v>1</v>
      </c>
      <c r="M49" s="273">
        <v>0</v>
      </c>
      <c r="N49" s="273">
        <v>0</v>
      </c>
      <c r="O49" s="276">
        <v>1</v>
      </c>
      <c r="P49" s="273">
        <v>0</v>
      </c>
      <c r="Q49" s="273">
        <v>0</v>
      </c>
      <c r="R49" s="273">
        <v>0</v>
      </c>
      <c r="S49" s="273">
        <v>0</v>
      </c>
      <c r="T49" s="273">
        <v>0</v>
      </c>
      <c r="U49" s="273">
        <v>0</v>
      </c>
      <c r="V49" s="273">
        <v>0</v>
      </c>
      <c r="W49" s="277" t="s">
        <v>702</v>
      </c>
    </row>
    <row r="50" spans="1:23" ht="47.25">
      <c r="A50" s="271">
        <v>43</v>
      </c>
      <c r="B50" s="21" t="s">
        <v>737</v>
      </c>
      <c r="C50" s="273">
        <v>40</v>
      </c>
      <c r="D50" s="274" t="s">
        <v>164</v>
      </c>
      <c r="E50" s="21" t="s">
        <v>641</v>
      </c>
      <c r="F50" s="273">
        <v>336</v>
      </c>
      <c r="G50" s="273">
        <v>10</v>
      </c>
      <c r="H50" s="273">
        <f t="shared" si="0"/>
        <v>9</v>
      </c>
      <c r="I50" s="273">
        <f t="shared" si="1"/>
        <v>1</v>
      </c>
      <c r="J50" s="276">
        <v>1</v>
      </c>
      <c r="K50" s="273">
        <v>0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3">
        <v>0</v>
      </c>
      <c r="R50" s="273">
        <v>0</v>
      </c>
      <c r="S50" s="273">
        <v>0</v>
      </c>
      <c r="T50" s="273">
        <v>0</v>
      </c>
      <c r="U50" s="273">
        <v>0</v>
      </c>
      <c r="V50" s="273">
        <v>0</v>
      </c>
      <c r="W50" s="277" t="s">
        <v>731</v>
      </c>
    </row>
    <row r="51" spans="1:23" ht="31.5">
      <c r="A51" s="271">
        <v>44</v>
      </c>
      <c r="B51" s="21" t="s">
        <v>738</v>
      </c>
      <c r="C51" s="273">
        <v>31</v>
      </c>
      <c r="D51" s="274" t="s">
        <v>164</v>
      </c>
      <c r="E51" s="21" t="s">
        <v>641</v>
      </c>
      <c r="F51" s="273">
        <v>251</v>
      </c>
      <c r="G51" s="273">
        <v>7</v>
      </c>
      <c r="H51" s="273">
        <f t="shared" si="0"/>
        <v>7</v>
      </c>
      <c r="I51" s="273">
        <f t="shared" si="1"/>
        <v>0</v>
      </c>
      <c r="J51" s="273">
        <v>0</v>
      </c>
      <c r="K51" s="273">
        <v>0</v>
      </c>
      <c r="L51" s="273">
        <v>0</v>
      </c>
      <c r="M51" s="273">
        <v>0</v>
      </c>
      <c r="N51" s="273">
        <v>0</v>
      </c>
      <c r="O51" s="273">
        <v>0</v>
      </c>
      <c r="P51" s="273">
        <v>0</v>
      </c>
      <c r="Q51" s="273">
        <v>0</v>
      </c>
      <c r="R51" s="273">
        <v>0</v>
      </c>
      <c r="S51" s="273">
        <v>0</v>
      </c>
      <c r="T51" s="273">
        <v>0</v>
      </c>
      <c r="U51" s="273">
        <v>0</v>
      </c>
      <c r="V51" s="273">
        <v>0</v>
      </c>
      <c r="W51" s="277"/>
    </row>
    <row r="52" spans="1:23" ht="31.5">
      <c r="A52" s="271">
        <v>45</v>
      </c>
      <c r="B52" s="21" t="s">
        <v>739</v>
      </c>
      <c r="C52" s="273">
        <v>38</v>
      </c>
      <c r="D52" s="274" t="s">
        <v>164</v>
      </c>
      <c r="E52" s="21" t="s">
        <v>641</v>
      </c>
      <c r="F52" s="273">
        <v>199</v>
      </c>
      <c r="G52" s="273">
        <v>7</v>
      </c>
      <c r="H52" s="273">
        <f t="shared" si="0"/>
        <v>7</v>
      </c>
      <c r="I52" s="273">
        <f t="shared" si="1"/>
        <v>0</v>
      </c>
      <c r="J52" s="273">
        <v>0</v>
      </c>
      <c r="K52" s="273">
        <v>0</v>
      </c>
      <c r="L52" s="273">
        <v>0</v>
      </c>
      <c r="M52" s="273">
        <v>0</v>
      </c>
      <c r="N52" s="273">
        <v>0</v>
      </c>
      <c r="O52" s="273">
        <v>0</v>
      </c>
      <c r="P52" s="273">
        <v>0</v>
      </c>
      <c r="Q52" s="273">
        <v>0</v>
      </c>
      <c r="R52" s="273">
        <v>0</v>
      </c>
      <c r="S52" s="273">
        <v>0</v>
      </c>
      <c r="T52" s="273">
        <v>0</v>
      </c>
      <c r="U52" s="273">
        <v>0</v>
      </c>
      <c r="V52" s="273">
        <v>0</v>
      </c>
      <c r="W52" s="277"/>
    </row>
    <row r="53" spans="1:23" ht="31.5">
      <c r="A53" s="271">
        <v>46</v>
      </c>
      <c r="B53" s="21" t="s">
        <v>740</v>
      </c>
      <c r="C53" s="273">
        <v>29</v>
      </c>
      <c r="D53" s="274" t="s">
        <v>164</v>
      </c>
      <c r="E53" s="21" t="s">
        <v>641</v>
      </c>
      <c r="F53" s="273">
        <v>74</v>
      </c>
      <c r="G53" s="273">
        <v>7</v>
      </c>
      <c r="H53" s="273">
        <f t="shared" si="0"/>
        <v>7</v>
      </c>
      <c r="I53" s="273">
        <f t="shared" si="1"/>
        <v>0</v>
      </c>
      <c r="J53" s="273">
        <v>0</v>
      </c>
      <c r="K53" s="273">
        <v>0</v>
      </c>
      <c r="L53" s="273">
        <v>0</v>
      </c>
      <c r="M53" s="273">
        <v>0</v>
      </c>
      <c r="N53" s="273">
        <v>0</v>
      </c>
      <c r="O53" s="273">
        <v>0</v>
      </c>
      <c r="P53" s="274">
        <v>0</v>
      </c>
      <c r="Q53" s="273">
        <v>0</v>
      </c>
      <c r="R53" s="273">
        <v>0</v>
      </c>
      <c r="S53" s="273">
        <v>0</v>
      </c>
      <c r="T53" s="273">
        <v>0</v>
      </c>
      <c r="U53" s="273">
        <v>0</v>
      </c>
      <c r="V53" s="273">
        <v>0</v>
      </c>
      <c r="W53" s="277"/>
    </row>
    <row r="54" spans="1:23" ht="47.25">
      <c r="A54" s="271">
        <v>47</v>
      </c>
      <c r="B54" s="21" t="s">
        <v>741</v>
      </c>
      <c r="C54" s="273">
        <v>24</v>
      </c>
      <c r="D54" s="274" t="s">
        <v>203</v>
      </c>
      <c r="E54" s="21" t="s">
        <v>641</v>
      </c>
      <c r="F54" s="273">
        <v>87</v>
      </c>
      <c r="G54" s="273">
        <v>7</v>
      </c>
      <c r="H54" s="273">
        <f t="shared" si="0"/>
        <v>6</v>
      </c>
      <c r="I54" s="273">
        <f t="shared" si="1"/>
        <v>1</v>
      </c>
      <c r="J54" s="273">
        <v>0</v>
      </c>
      <c r="K54" s="273">
        <v>0</v>
      </c>
      <c r="L54" s="273">
        <v>0</v>
      </c>
      <c r="M54" s="273">
        <v>0</v>
      </c>
      <c r="N54" s="276">
        <v>1</v>
      </c>
      <c r="O54" s="273">
        <v>0</v>
      </c>
      <c r="P54" s="273">
        <v>0</v>
      </c>
      <c r="Q54" s="273">
        <v>0</v>
      </c>
      <c r="R54" s="273">
        <v>0</v>
      </c>
      <c r="S54" s="273">
        <v>0</v>
      </c>
      <c r="T54" s="273">
        <v>0</v>
      </c>
      <c r="U54" s="273">
        <v>0</v>
      </c>
      <c r="V54" s="273">
        <v>0</v>
      </c>
      <c r="W54" s="277" t="s">
        <v>647</v>
      </c>
    </row>
    <row r="55" spans="1:23" ht="31.5">
      <c r="A55" s="271">
        <v>48</v>
      </c>
      <c r="B55" s="21" t="s">
        <v>742</v>
      </c>
      <c r="C55" s="273">
        <v>40</v>
      </c>
      <c r="D55" s="274" t="s">
        <v>164</v>
      </c>
      <c r="E55" s="21" t="s">
        <v>641</v>
      </c>
      <c r="F55" s="273">
        <v>43</v>
      </c>
      <c r="G55" s="273">
        <v>7</v>
      </c>
      <c r="H55" s="273">
        <f t="shared" si="0"/>
        <v>7</v>
      </c>
      <c r="I55" s="273">
        <f t="shared" si="1"/>
        <v>0</v>
      </c>
      <c r="J55" s="273">
        <v>0</v>
      </c>
      <c r="K55" s="273">
        <v>0</v>
      </c>
      <c r="L55" s="273">
        <v>0</v>
      </c>
      <c r="M55" s="273">
        <v>0</v>
      </c>
      <c r="N55" s="273">
        <v>0</v>
      </c>
      <c r="O55" s="273">
        <v>0</v>
      </c>
      <c r="P55" s="273">
        <v>0</v>
      </c>
      <c r="Q55" s="273">
        <v>0</v>
      </c>
      <c r="R55" s="273">
        <v>0</v>
      </c>
      <c r="S55" s="273">
        <v>0</v>
      </c>
      <c r="T55" s="273">
        <v>0</v>
      </c>
      <c r="U55" s="273">
        <v>0</v>
      </c>
      <c r="V55" s="273">
        <v>0</v>
      </c>
      <c r="W55" s="277"/>
    </row>
    <row r="56" spans="1:23" ht="31.5">
      <c r="A56" s="271">
        <v>49</v>
      </c>
      <c r="B56" s="21" t="s">
        <v>743</v>
      </c>
      <c r="C56" s="273">
        <v>15</v>
      </c>
      <c r="D56" s="274" t="s">
        <v>200</v>
      </c>
      <c r="E56" s="21" t="s">
        <v>641</v>
      </c>
      <c r="F56" s="273">
        <v>85</v>
      </c>
      <c r="G56" s="273">
        <v>7</v>
      </c>
      <c r="H56" s="273">
        <f t="shared" si="0"/>
        <v>6</v>
      </c>
      <c r="I56" s="273">
        <f t="shared" si="1"/>
        <v>1</v>
      </c>
      <c r="J56" s="273">
        <v>0</v>
      </c>
      <c r="K56" s="273">
        <v>0</v>
      </c>
      <c r="L56" s="273">
        <v>0</v>
      </c>
      <c r="M56" s="276">
        <v>1</v>
      </c>
      <c r="N56" s="273">
        <v>0</v>
      </c>
      <c r="O56" s="273">
        <v>0</v>
      </c>
      <c r="P56" s="273">
        <v>0</v>
      </c>
      <c r="Q56" s="273">
        <v>0</v>
      </c>
      <c r="R56" s="273">
        <v>0</v>
      </c>
      <c r="S56" s="273">
        <v>0</v>
      </c>
      <c r="T56" s="273">
        <v>0</v>
      </c>
      <c r="U56" s="273">
        <v>0</v>
      </c>
      <c r="V56" s="273">
        <v>0</v>
      </c>
      <c r="W56" s="277"/>
    </row>
    <row r="57" spans="1:23" ht="47.25">
      <c r="A57" s="271">
        <v>50</v>
      </c>
      <c r="B57" s="21" t="s">
        <v>744</v>
      </c>
      <c r="C57" s="273">
        <v>48</v>
      </c>
      <c r="D57" s="274" t="s">
        <v>163</v>
      </c>
      <c r="E57" s="279" t="s">
        <v>644</v>
      </c>
      <c r="F57" s="273">
        <v>55</v>
      </c>
      <c r="G57" s="273">
        <v>5</v>
      </c>
      <c r="H57" s="273">
        <f t="shared" si="0"/>
        <v>4</v>
      </c>
      <c r="I57" s="273">
        <f t="shared" si="1"/>
        <v>1</v>
      </c>
      <c r="J57" s="276">
        <v>1</v>
      </c>
      <c r="K57" s="273">
        <v>0</v>
      </c>
      <c r="L57" s="273">
        <v>0</v>
      </c>
      <c r="M57" s="273">
        <v>0</v>
      </c>
      <c r="N57" s="273">
        <v>0</v>
      </c>
      <c r="O57" s="273">
        <v>0</v>
      </c>
      <c r="P57" s="273">
        <v>0</v>
      </c>
      <c r="Q57" s="273">
        <v>0</v>
      </c>
      <c r="R57" s="273">
        <v>0</v>
      </c>
      <c r="S57" s="273">
        <v>0</v>
      </c>
      <c r="T57" s="273">
        <v>0</v>
      </c>
      <c r="U57" s="273">
        <v>0</v>
      </c>
      <c r="V57" s="273">
        <v>0</v>
      </c>
      <c r="W57" s="277" t="s">
        <v>731</v>
      </c>
    </row>
    <row r="58" spans="1:23" ht="31.5">
      <c r="A58" s="271">
        <v>51</v>
      </c>
      <c r="B58" s="21" t="s">
        <v>745</v>
      </c>
      <c r="C58" s="273">
        <v>43</v>
      </c>
      <c r="D58" s="274" t="s">
        <v>163</v>
      </c>
      <c r="E58" s="279" t="s">
        <v>644</v>
      </c>
      <c r="F58" s="273">
        <v>155</v>
      </c>
      <c r="G58" s="273">
        <v>7</v>
      </c>
      <c r="H58" s="273">
        <f t="shared" si="0"/>
        <v>7</v>
      </c>
      <c r="I58" s="273">
        <f t="shared" si="1"/>
        <v>0</v>
      </c>
      <c r="J58" s="273">
        <v>0</v>
      </c>
      <c r="K58" s="273">
        <v>0</v>
      </c>
      <c r="L58" s="273">
        <v>0</v>
      </c>
      <c r="M58" s="273">
        <v>0</v>
      </c>
      <c r="N58" s="273">
        <v>0</v>
      </c>
      <c r="O58" s="273">
        <v>0</v>
      </c>
      <c r="P58" s="273">
        <v>0</v>
      </c>
      <c r="Q58" s="273">
        <v>0</v>
      </c>
      <c r="R58" s="273">
        <v>0</v>
      </c>
      <c r="S58" s="273">
        <v>0</v>
      </c>
      <c r="T58" s="273">
        <v>0</v>
      </c>
      <c r="U58" s="273">
        <v>0</v>
      </c>
      <c r="V58" s="273">
        <v>0</v>
      </c>
      <c r="W58" s="277"/>
    </row>
    <row r="59" spans="1:23" ht="31.5">
      <c r="A59" s="271">
        <v>52</v>
      </c>
      <c r="B59" s="21" t="s">
        <v>746</v>
      </c>
      <c r="C59" s="273">
        <v>40</v>
      </c>
      <c r="D59" s="274" t="s">
        <v>164</v>
      </c>
      <c r="E59" s="279" t="s">
        <v>644</v>
      </c>
      <c r="F59" s="273">
        <v>479</v>
      </c>
      <c r="G59" s="273">
        <v>10</v>
      </c>
      <c r="H59" s="273">
        <f t="shared" si="0"/>
        <v>10</v>
      </c>
      <c r="I59" s="273">
        <f t="shared" si="1"/>
        <v>0</v>
      </c>
      <c r="J59" s="274">
        <v>0</v>
      </c>
      <c r="K59" s="273">
        <v>0</v>
      </c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273">
        <v>0</v>
      </c>
      <c r="S59" s="273">
        <v>0</v>
      </c>
      <c r="T59" s="273">
        <v>0</v>
      </c>
      <c r="U59" s="273">
        <v>0</v>
      </c>
      <c r="V59" s="273">
        <v>0</v>
      </c>
      <c r="W59" s="277"/>
    </row>
    <row r="60" spans="1:23" ht="47.25">
      <c r="A60" s="271">
        <v>53</v>
      </c>
      <c r="B60" s="21" t="s">
        <v>747</v>
      </c>
      <c r="C60" s="273">
        <v>49</v>
      </c>
      <c r="D60" s="274" t="s">
        <v>163</v>
      </c>
      <c r="E60" s="279" t="s">
        <v>644</v>
      </c>
      <c r="F60" s="273">
        <v>230</v>
      </c>
      <c r="G60" s="273">
        <v>9</v>
      </c>
      <c r="H60" s="273">
        <f t="shared" si="0"/>
        <v>8</v>
      </c>
      <c r="I60" s="273">
        <f t="shared" si="1"/>
        <v>1</v>
      </c>
      <c r="J60" s="273">
        <v>0</v>
      </c>
      <c r="K60" s="273">
        <v>0</v>
      </c>
      <c r="L60" s="276">
        <v>1</v>
      </c>
      <c r="M60" s="273">
        <v>0</v>
      </c>
      <c r="N60" s="273">
        <v>0</v>
      </c>
      <c r="O60" s="273">
        <v>0</v>
      </c>
      <c r="P60" s="273">
        <v>0</v>
      </c>
      <c r="Q60" s="273">
        <v>0</v>
      </c>
      <c r="R60" s="273">
        <v>0</v>
      </c>
      <c r="S60" s="273">
        <v>0</v>
      </c>
      <c r="T60" s="273">
        <v>0</v>
      </c>
      <c r="U60" s="273">
        <v>0</v>
      </c>
      <c r="V60" s="273">
        <v>0</v>
      </c>
      <c r="W60" s="277" t="s">
        <v>748</v>
      </c>
    </row>
    <row r="61" spans="1:23" ht="31.5">
      <c r="A61" s="271">
        <v>54</v>
      </c>
      <c r="B61" s="21" t="s">
        <v>749</v>
      </c>
      <c r="C61" s="273">
        <v>46</v>
      </c>
      <c r="D61" s="274" t="s">
        <v>163</v>
      </c>
      <c r="E61" s="279" t="s">
        <v>644</v>
      </c>
      <c r="F61" s="273">
        <v>311</v>
      </c>
      <c r="G61" s="273">
        <v>10</v>
      </c>
      <c r="H61" s="273">
        <f t="shared" si="0"/>
        <v>10</v>
      </c>
      <c r="I61" s="273">
        <f t="shared" si="1"/>
        <v>0</v>
      </c>
      <c r="J61" s="273">
        <v>0</v>
      </c>
      <c r="K61" s="273">
        <v>0</v>
      </c>
      <c r="L61" s="273">
        <v>0</v>
      </c>
      <c r="M61" s="273">
        <v>0</v>
      </c>
      <c r="N61" s="273">
        <v>0</v>
      </c>
      <c r="O61" s="273">
        <v>0</v>
      </c>
      <c r="P61" s="273">
        <v>0</v>
      </c>
      <c r="Q61" s="273">
        <v>0</v>
      </c>
      <c r="R61" s="273">
        <v>0</v>
      </c>
      <c r="S61" s="273">
        <v>0</v>
      </c>
      <c r="T61" s="273">
        <v>0</v>
      </c>
      <c r="U61" s="273">
        <v>0</v>
      </c>
      <c r="V61" s="273">
        <v>0</v>
      </c>
      <c r="W61" s="277"/>
    </row>
    <row r="62" spans="1:23" ht="31.5">
      <c r="A62" s="271">
        <v>55</v>
      </c>
      <c r="B62" s="21" t="s">
        <v>750</v>
      </c>
      <c r="C62" s="273">
        <v>36</v>
      </c>
      <c r="D62" s="274" t="s">
        <v>164</v>
      </c>
      <c r="E62" s="279" t="s">
        <v>644</v>
      </c>
      <c r="F62" s="273">
        <v>287</v>
      </c>
      <c r="G62" s="273">
        <v>8</v>
      </c>
      <c r="H62" s="273">
        <f t="shared" si="0"/>
        <v>7</v>
      </c>
      <c r="I62" s="273">
        <f t="shared" si="1"/>
        <v>1</v>
      </c>
      <c r="J62" s="273">
        <v>0</v>
      </c>
      <c r="K62" s="273">
        <v>0</v>
      </c>
      <c r="L62" s="273">
        <v>0</v>
      </c>
      <c r="M62" s="273">
        <v>0</v>
      </c>
      <c r="N62" s="273">
        <v>0</v>
      </c>
      <c r="O62" s="273">
        <v>0</v>
      </c>
      <c r="P62" s="273">
        <v>0</v>
      </c>
      <c r="Q62" s="273">
        <v>0</v>
      </c>
      <c r="R62" s="276">
        <v>1</v>
      </c>
      <c r="S62" s="273">
        <v>0</v>
      </c>
      <c r="T62" s="273">
        <v>0</v>
      </c>
      <c r="U62" s="273">
        <v>0</v>
      </c>
      <c r="V62" s="273">
        <v>0</v>
      </c>
      <c r="W62" s="277"/>
    </row>
    <row r="63" spans="1:23" ht="78.75">
      <c r="A63" s="271">
        <v>56</v>
      </c>
      <c r="B63" s="21" t="s">
        <v>751</v>
      </c>
      <c r="C63" s="273">
        <v>46</v>
      </c>
      <c r="D63" s="274" t="s">
        <v>163</v>
      </c>
      <c r="E63" s="279" t="s">
        <v>644</v>
      </c>
      <c r="F63" s="273">
        <v>196</v>
      </c>
      <c r="G63" s="273">
        <v>7</v>
      </c>
      <c r="H63" s="273">
        <f t="shared" si="0"/>
        <v>3</v>
      </c>
      <c r="I63" s="273">
        <f t="shared" si="1"/>
        <v>4</v>
      </c>
      <c r="J63" s="276">
        <v>1</v>
      </c>
      <c r="K63" s="276">
        <v>1</v>
      </c>
      <c r="L63" s="276">
        <v>1</v>
      </c>
      <c r="M63" s="273">
        <v>0</v>
      </c>
      <c r="N63" s="273">
        <v>0</v>
      </c>
      <c r="O63" s="273">
        <v>0</v>
      </c>
      <c r="P63" s="276">
        <v>1</v>
      </c>
      <c r="Q63" s="273">
        <v>0</v>
      </c>
      <c r="R63" s="273">
        <v>0</v>
      </c>
      <c r="S63" s="273">
        <v>0</v>
      </c>
      <c r="T63" s="273">
        <v>0</v>
      </c>
      <c r="U63" s="273">
        <v>0</v>
      </c>
      <c r="V63" s="273">
        <v>0</v>
      </c>
      <c r="W63" s="277" t="s">
        <v>752</v>
      </c>
    </row>
    <row r="64" spans="1:23" ht="31.5">
      <c r="A64" s="271">
        <v>57</v>
      </c>
      <c r="B64" s="21" t="s">
        <v>753</v>
      </c>
      <c r="C64" s="273">
        <v>35</v>
      </c>
      <c r="D64" s="274" t="s">
        <v>164</v>
      </c>
      <c r="E64" s="279" t="s">
        <v>644</v>
      </c>
      <c r="F64" s="273">
        <v>262</v>
      </c>
      <c r="G64" s="273">
        <v>7</v>
      </c>
      <c r="H64" s="273">
        <f t="shared" si="0"/>
        <v>8</v>
      </c>
      <c r="I64" s="273">
        <f t="shared" si="1"/>
        <v>-1</v>
      </c>
      <c r="J64" s="273">
        <v>0</v>
      </c>
      <c r="K64" s="273">
        <v>0</v>
      </c>
      <c r="L64" s="273">
        <v>0</v>
      </c>
      <c r="M64" s="273">
        <v>0</v>
      </c>
      <c r="N64" s="276">
        <v>-1</v>
      </c>
      <c r="O64" s="273">
        <v>0</v>
      </c>
      <c r="P64" s="273">
        <v>0</v>
      </c>
      <c r="Q64" s="273">
        <v>0</v>
      </c>
      <c r="R64" s="273">
        <v>0</v>
      </c>
      <c r="S64" s="273">
        <v>0</v>
      </c>
      <c r="T64" s="273">
        <v>0</v>
      </c>
      <c r="U64" s="273">
        <v>0</v>
      </c>
      <c r="V64" s="273">
        <v>0</v>
      </c>
      <c r="W64" s="277"/>
    </row>
    <row r="65" spans="1:23" ht="31.5">
      <c r="A65" s="271">
        <v>58</v>
      </c>
      <c r="B65" s="21" t="s">
        <v>754</v>
      </c>
      <c r="C65" s="273">
        <v>39</v>
      </c>
      <c r="D65" s="274" t="s">
        <v>164</v>
      </c>
      <c r="E65" s="279" t="s">
        <v>644</v>
      </c>
      <c r="F65" s="273">
        <v>340</v>
      </c>
      <c r="G65" s="273">
        <v>9</v>
      </c>
      <c r="H65" s="273">
        <f t="shared" si="0"/>
        <v>9</v>
      </c>
      <c r="I65" s="273">
        <f t="shared" si="1"/>
        <v>0</v>
      </c>
      <c r="J65" s="273">
        <v>0</v>
      </c>
      <c r="K65" s="273">
        <v>0</v>
      </c>
      <c r="L65" s="273">
        <v>0</v>
      </c>
      <c r="M65" s="273">
        <v>0</v>
      </c>
      <c r="N65" s="273">
        <v>0</v>
      </c>
      <c r="O65" s="273">
        <v>0</v>
      </c>
      <c r="P65" s="273">
        <v>0</v>
      </c>
      <c r="Q65" s="273">
        <v>0</v>
      </c>
      <c r="R65" s="273">
        <v>0</v>
      </c>
      <c r="S65" s="273">
        <v>0</v>
      </c>
      <c r="T65" s="273">
        <v>0</v>
      </c>
      <c r="U65" s="273">
        <v>0</v>
      </c>
      <c r="V65" s="273">
        <v>0</v>
      </c>
      <c r="W65" s="277"/>
    </row>
    <row r="66" spans="1:23" ht="31.5">
      <c r="A66" s="271">
        <v>59</v>
      </c>
      <c r="B66" s="21" t="s">
        <v>755</v>
      </c>
      <c r="C66" s="273">
        <v>35</v>
      </c>
      <c r="D66" s="274" t="s">
        <v>164</v>
      </c>
      <c r="E66" s="279" t="s">
        <v>644</v>
      </c>
      <c r="F66" s="273">
        <v>249</v>
      </c>
      <c r="G66" s="273">
        <v>7</v>
      </c>
      <c r="H66" s="273">
        <f t="shared" si="0"/>
        <v>7</v>
      </c>
      <c r="I66" s="273">
        <f t="shared" si="1"/>
        <v>0</v>
      </c>
      <c r="J66" s="273">
        <v>0</v>
      </c>
      <c r="K66" s="273">
        <v>0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3">
        <v>0</v>
      </c>
      <c r="R66" s="273">
        <v>0</v>
      </c>
      <c r="S66" s="273">
        <v>0</v>
      </c>
      <c r="T66" s="273">
        <v>0</v>
      </c>
      <c r="U66" s="273">
        <v>0</v>
      </c>
      <c r="V66" s="273">
        <v>0</v>
      </c>
      <c r="W66" s="277"/>
    </row>
    <row r="67" spans="1:23" ht="31.5">
      <c r="A67" s="271">
        <v>60</v>
      </c>
      <c r="B67" s="21" t="s">
        <v>756</v>
      </c>
      <c r="C67" s="273">
        <v>38</v>
      </c>
      <c r="D67" s="274" t="s">
        <v>164</v>
      </c>
      <c r="E67" s="279" t="s">
        <v>644</v>
      </c>
      <c r="F67" s="273">
        <v>142</v>
      </c>
      <c r="G67" s="273">
        <v>7</v>
      </c>
      <c r="H67" s="273">
        <f t="shared" si="0"/>
        <v>7</v>
      </c>
      <c r="I67" s="273">
        <f t="shared" si="1"/>
        <v>0</v>
      </c>
      <c r="J67" s="273">
        <v>0</v>
      </c>
      <c r="K67" s="273">
        <v>0</v>
      </c>
      <c r="L67" s="273">
        <v>0</v>
      </c>
      <c r="M67" s="273">
        <v>1</v>
      </c>
      <c r="N67" s="273">
        <v>-1</v>
      </c>
      <c r="O67" s="273">
        <v>0</v>
      </c>
      <c r="P67" s="273">
        <v>0</v>
      </c>
      <c r="Q67" s="273">
        <v>0</v>
      </c>
      <c r="R67" s="273">
        <v>0</v>
      </c>
      <c r="S67" s="273">
        <v>0</v>
      </c>
      <c r="T67" s="273">
        <v>0</v>
      </c>
      <c r="U67" s="273">
        <v>0</v>
      </c>
      <c r="V67" s="273">
        <v>0</v>
      </c>
      <c r="W67" s="277"/>
    </row>
    <row r="68" spans="1:23" ht="31.5">
      <c r="A68" s="271">
        <v>61</v>
      </c>
      <c r="B68" s="21" t="s">
        <v>757</v>
      </c>
      <c r="C68" s="273">
        <v>36</v>
      </c>
      <c r="D68" s="274" t="s">
        <v>164</v>
      </c>
      <c r="E68" s="279" t="s">
        <v>644</v>
      </c>
      <c r="F68" s="273">
        <v>166</v>
      </c>
      <c r="G68" s="273">
        <v>7</v>
      </c>
      <c r="H68" s="273">
        <f t="shared" si="0"/>
        <v>7</v>
      </c>
      <c r="I68" s="273">
        <f t="shared" si="1"/>
        <v>0</v>
      </c>
      <c r="J68" s="273">
        <v>0</v>
      </c>
      <c r="K68" s="273">
        <v>0</v>
      </c>
      <c r="L68" s="273">
        <v>0</v>
      </c>
      <c r="M68" s="273">
        <v>0</v>
      </c>
      <c r="N68" s="273">
        <v>0</v>
      </c>
      <c r="O68" s="273">
        <v>0</v>
      </c>
      <c r="P68" s="273">
        <v>0</v>
      </c>
      <c r="Q68" s="273">
        <v>0</v>
      </c>
      <c r="R68" s="273">
        <v>0</v>
      </c>
      <c r="S68" s="273">
        <v>0</v>
      </c>
      <c r="T68" s="273">
        <v>0</v>
      </c>
      <c r="U68" s="273">
        <v>0</v>
      </c>
      <c r="V68" s="273">
        <v>0</v>
      </c>
      <c r="W68" s="277"/>
    </row>
    <row r="69" spans="1:23" ht="45">
      <c r="A69" s="271">
        <v>62</v>
      </c>
      <c r="B69" s="290" t="s">
        <v>758</v>
      </c>
      <c r="C69" s="273">
        <v>41</v>
      </c>
      <c r="D69" s="274" t="s">
        <v>164</v>
      </c>
      <c r="E69" s="279" t="s">
        <v>644</v>
      </c>
      <c r="F69" s="273">
        <v>89</v>
      </c>
      <c r="G69" s="273">
        <v>7</v>
      </c>
      <c r="H69" s="273">
        <f t="shared" si="0"/>
        <v>7</v>
      </c>
      <c r="I69" s="273">
        <f t="shared" si="1"/>
        <v>0</v>
      </c>
      <c r="J69" s="273">
        <v>0</v>
      </c>
      <c r="K69" s="273">
        <v>0</v>
      </c>
      <c r="L69" s="273">
        <v>0</v>
      </c>
      <c r="M69" s="273">
        <v>0</v>
      </c>
      <c r="N69" s="273">
        <v>0</v>
      </c>
      <c r="O69" s="273">
        <v>0</v>
      </c>
      <c r="P69" s="273">
        <v>0</v>
      </c>
      <c r="Q69" s="273">
        <v>0</v>
      </c>
      <c r="R69" s="273">
        <v>0</v>
      </c>
      <c r="S69" s="273">
        <v>0</v>
      </c>
      <c r="T69" s="273">
        <v>0</v>
      </c>
      <c r="U69" s="273">
        <v>0</v>
      </c>
      <c r="V69" s="273">
        <v>0</v>
      </c>
      <c r="W69" s="277"/>
    </row>
    <row r="70" spans="1:23" ht="31.5">
      <c r="A70" s="271">
        <v>63</v>
      </c>
      <c r="B70" s="21" t="s">
        <v>759</v>
      </c>
      <c r="C70" s="273">
        <v>38</v>
      </c>
      <c r="D70" s="274" t="s">
        <v>164</v>
      </c>
      <c r="E70" s="279" t="s">
        <v>644</v>
      </c>
      <c r="F70" s="273">
        <v>142</v>
      </c>
      <c r="G70" s="273">
        <v>7</v>
      </c>
      <c r="H70" s="273">
        <f t="shared" si="0"/>
        <v>7</v>
      </c>
      <c r="I70" s="273">
        <f t="shared" si="1"/>
        <v>0</v>
      </c>
      <c r="J70" s="273">
        <v>0</v>
      </c>
      <c r="K70" s="273">
        <v>0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3">
        <v>0</v>
      </c>
      <c r="R70" s="273">
        <v>0</v>
      </c>
      <c r="S70" s="273">
        <v>0</v>
      </c>
      <c r="T70" s="273">
        <v>0</v>
      </c>
      <c r="U70" s="273">
        <v>0</v>
      </c>
      <c r="V70" s="273">
        <v>0</v>
      </c>
      <c r="W70" s="277"/>
    </row>
    <row r="71" spans="1:23" ht="31.5">
      <c r="A71" s="271">
        <v>64</v>
      </c>
      <c r="B71" s="21" t="s">
        <v>760</v>
      </c>
      <c r="C71" s="273">
        <v>33</v>
      </c>
      <c r="D71" s="274" t="s">
        <v>203</v>
      </c>
      <c r="E71" s="279" t="s">
        <v>644</v>
      </c>
      <c r="F71" s="273">
        <v>89</v>
      </c>
      <c r="G71" s="273">
        <v>7</v>
      </c>
      <c r="H71" s="273">
        <f t="shared" si="0"/>
        <v>7</v>
      </c>
      <c r="I71" s="273">
        <f t="shared" si="1"/>
        <v>0</v>
      </c>
      <c r="J71" s="273">
        <v>0</v>
      </c>
      <c r="K71" s="273">
        <v>0</v>
      </c>
      <c r="L71" s="273">
        <v>0</v>
      </c>
      <c r="M71" s="273">
        <v>0</v>
      </c>
      <c r="N71" s="273">
        <v>0</v>
      </c>
      <c r="O71" s="273">
        <v>0</v>
      </c>
      <c r="P71" s="273">
        <v>0</v>
      </c>
      <c r="Q71" s="273">
        <v>0</v>
      </c>
      <c r="R71" s="273">
        <v>0</v>
      </c>
      <c r="S71" s="273">
        <v>0</v>
      </c>
      <c r="T71" s="273">
        <v>0</v>
      </c>
      <c r="U71" s="273">
        <v>0</v>
      </c>
      <c r="V71" s="273">
        <v>0</v>
      </c>
      <c r="W71" s="277"/>
    </row>
    <row r="72" spans="1:23" ht="31.5">
      <c r="A72" s="271">
        <v>65</v>
      </c>
      <c r="B72" s="21" t="s">
        <v>761</v>
      </c>
      <c r="C72" s="273">
        <v>37</v>
      </c>
      <c r="D72" s="274" t="s">
        <v>164</v>
      </c>
      <c r="E72" s="279" t="s">
        <v>644</v>
      </c>
      <c r="F72" s="273">
        <v>156</v>
      </c>
      <c r="G72" s="273">
        <v>7</v>
      </c>
      <c r="H72" s="273">
        <f t="shared" si="0"/>
        <v>7</v>
      </c>
      <c r="I72" s="273">
        <f t="shared" si="1"/>
        <v>0</v>
      </c>
      <c r="J72" s="273">
        <v>0</v>
      </c>
      <c r="K72" s="273">
        <v>0</v>
      </c>
      <c r="L72" s="273">
        <v>0</v>
      </c>
      <c r="M72" s="273">
        <v>0</v>
      </c>
      <c r="N72" s="273">
        <v>0</v>
      </c>
      <c r="O72" s="273">
        <v>0</v>
      </c>
      <c r="P72" s="273">
        <v>0</v>
      </c>
      <c r="Q72" s="273">
        <v>0</v>
      </c>
      <c r="R72" s="273">
        <v>0</v>
      </c>
      <c r="S72" s="273">
        <v>0</v>
      </c>
      <c r="T72" s="273">
        <v>0</v>
      </c>
      <c r="U72" s="273">
        <v>0</v>
      </c>
      <c r="V72" s="273">
        <v>0</v>
      </c>
      <c r="W72" s="277"/>
    </row>
    <row r="73" spans="1:23" ht="31.5">
      <c r="A73" s="271">
        <v>66</v>
      </c>
      <c r="B73" s="21" t="s">
        <v>762</v>
      </c>
      <c r="C73" s="273">
        <v>38</v>
      </c>
      <c r="D73" s="274" t="s">
        <v>164</v>
      </c>
      <c r="E73" s="279" t="s">
        <v>644</v>
      </c>
      <c r="F73" s="273">
        <v>162</v>
      </c>
      <c r="G73" s="273">
        <v>7</v>
      </c>
      <c r="H73" s="273">
        <f aca="true" t="shared" si="2" ref="H73:H136">G73-I73</f>
        <v>7</v>
      </c>
      <c r="I73" s="273">
        <f aca="true" t="shared" si="3" ref="I73:I136">SUM(J73:V73)</f>
        <v>0</v>
      </c>
      <c r="J73" s="273">
        <v>0</v>
      </c>
      <c r="K73" s="273">
        <v>0</v>
      </c>
      <c r="L73" s="273">
        <v>0</v>
      </c>
      <c r="M73" s="273">
        <v>0</v>
      </c>
      <c r="N73" s="273">
        <v>0</v>
      </c>
      <c r="O73" s="273">
        <v>0</v>
      </c>
      <c r="P73" s="273">
        <v>0</v>
      </c>
      <c r="Q73" s="273">
        <v>0</v>
      </c>
      <c r="R73" s="273">
        <v>0</v>
      </c>
      <c r="S73" s="273">
        <v>0</v>
      </c>
      <c r="T73" s="273">
        <v>0</v>
      </c>
      <c r="U73" s="273">
        <v>0</v>
      </c>
      <c r="V73" s="273">
        <v>0</v>
      </c>
      <c r="W73" s="277"/>
    </row>
    <row r="74" spans="1:23" ht="31.5">
      <c r="A74" s="271">
        <v>67</v>
      </c>
      <c r="B74" s="21" t="s">
        <v>763</v>
      </c>
      <c r="C74" s="273">
        <v>39</v>
      </c>
      <c r="D74" s="274" t="s">
        <v>164</v>
      </c>
      <c r="E74" s="279" t="s">
        <v>644</v>
      </c>
      <c r="F74" s="273">
        <v>177</v>
      </c>
      <c r="G74" s="273">
        <v>7</v>
      </c>
      <c r="H74" s="273">
        <f t="shared" si="2"/>
        <v>7</v>
      </c>
      <c r="I74" s="273">
        <f t="shared" si="3"/>
        <v>0</v>
      </c>
      <c r="J74" s="273">
        <v>0</v>
      </c>
      <c r="K74" s="273">
        <v>0</v>
      </c>
      <c r="L74" s="273">
        <v>0</v>
      </c>
      <c r="M74" s="273">
        <v>0</v>
      </c>
      <c r="N74" s="273">
        <v>0</v>
      </c>
      <c r="O74" s="273">
        <v>0</v>
      </c>
      <c r="P74" s="273">
        <v>0</v>
      </c>
      <c r="Q74" s="273">
        <v>0</v>
      </c>
      <c r="R74" s="273">
        <v>0</v>
      </c>
      <c r="S74" s="273">
        <v>0</v>
      </c>
      <c r="T74" s="273">
        <v>0</v>
      </c>
      <c r="U74" s="273">
        <v>0</v>
      </c>
      <c r="V74" s="273">
        <v>0</v>
      </c>
      <c r="W74" s="277"/>
    </row>
    <row r="75" spans="1:23" ht="31.5">
      <c r="A75" s="271">
        <v>68</v>
      </c>
      <c r="B75" s="21" t="s">
        <v>764</v>
      </c>
      <c r="C75" s="273">
        <v>35</v>
      </c>
      <c r="D75" s="274" t="s">
        <v>164</v>
      </c>
      <c r="E75" s="279" t="s">
        <v>644</v>
      </c>
      <c r="F75" s="273">
        <v>129</v>
      </c>
      <c r="G75" s="273">
        <v>7</v>
      </c>
      <c r="H75" s="273">
        <f t="shared" si="2"/>
        <v>7</v>
      </c>
      <c r="I75" s="273">
        <f t="shared" si="3"/>
        <v>0</v>
      </c>
      <c r="J75" s="273">
        <v>0</v>
      </c>
      <c r="K75" s="273">
        <v>0</v>
      </c>
      <c r="L75" s="273">
        <v>0</v>
      </c>
      <c r="M75" s="273">
        <v>0</v>
      </c>
      <c r="N75" s="273">
        <v>0</v>
      </c>
      <c r="O75" s="273">
        <v>0</v>
      </c>
      <c r="P75" s="273">
        <v>0</v>
      </c>
      <c r="Q75" s="273">
        <v>0</v>
      </c>
      <c r="R75" s="273">
        <v>0</v>
      </c>
      <c r="S75" s="273">
        <v>0</v>
      </c>
      <c r="T75" s="273">
        <v>0</v>
      </c>
      <c r="U75" s="273">
        <v>0</v>
      </c>
      <c r="V75" s="273">
        <v>0</v>
      </c>
      <c r="W75" s="277"/>
    </row>
    <row r="76" spans="1:23" ht="31.5">
      <c r="A76" s="271">
        <v>69</v>
      </c>
      <c r="B76" s="285" t="s">
        <v>765</v>
      </c>
      <c r="C76" s="274">
        <v>64</v>
      </c>
      <c r="D76" s="274" t="s">
        <v>162</v>
      </c>
      <c r="E76" s="21" t="s">
        <v>649</v>
      </c>
      <c r="F76" s="274">
        <v>316</v>
      </c>
      <c r="G76" s="274">
        <v>11</v>
      </c>
      <c r="H76" s="273">
        <f t="shared" si="2"/>
        <v>12</v>
      </c>
      <c r="I76" s="273">
        <f t="shared" si="3"/>
        <v>-1</v>
      </c>
      <c r="J76" s="273">
        <v>0</v>
      </c>
      <c r="K76" s="273">
        <v>0</v>
      </c>
      <c r="L76" s="274">
        <v>0</v>
      </c>
      <c r="M76" s="274">
        <v>0</v>
      </c>
      <c r="N76" s="274">
        <v>-1</v>
      </c>
      <c r="O76" s="273">
        <v>0</v>
      </c>
      <c r="P76" s="273">
        <v>0</v>
      </c>
      <c r="Q76" s="273">
        <v>0</v>
      </c>
      <c r="R76" s="273">
        <v>0</v>
      </c>
      <c r="S76" s="273">
        <v>0</v>
      </c>
      <c r="T76" s="273">
        <v>0</v>
      </c>
      <c r="U76" s="273">
        <v>0</v>
      </c>
      <c r="V76" s="273">
        <v>0</v>
      </c>
      <c r="W76" s="277"/>
    </row>
    <row r="77" spans="1:23" ht="31.5">
      <c r="A77" s="271">
        <v>70</v>
      </c>
      <c r="B77" s="285" t="s">
        <v>766</v>
      </c>
      <c r="C77" s="274">
        <v>57</v>
      </c>
      <c r="D77" s="274" t="s">
        <v>162</v>
      </c>
      <c r="E77" s="21" t="s">
        <v>649</v>
      </c>
      <c r="F77" s="274">
        <v>316</v>
      </c>
      <c r="G77" s="274">
        <v>10</v>
      </c>
      <c r="H77" s="273">
        <f t="shared" si="2"/>
        <v>9</v>
      </c>
      <c r="I77" s="273">
        <f t="shared" si="3"/>
        <v>1</v>
      </c>
      <c r="J77" s="273">
        <v>0</v>
      </c>
      <c r="K77" s="273">
        <v>0</v>
      </c>
      <c r="L77" s="274">
        <v>0</v>
      </c>
      <c r="M77" s="276">
        <v>1</v>
      </c>
      <c r="N77" s="274">
        <v>0</v>
      </c>
      <c r="O77" s="273">
        <v>0</v>
      </c>
      <c r="P77" s="273">
        <v>0</v>
      </c>
      <c r="Q77" s="273">
        <v>0</v>
      </c>
      <c r="R77" s="273">
        <v>0</v>
      </c>
      <c r="S77" s="273">
        <v>0</v>
      </c>
      <c r="T77" s="273">
        <v>0</v>
      </c>
      <c r="U77" s="273">
        <v>0</v>
      </c>
      <c r="V77" s="273">
        <v>0</v>
      </c>
      <c r="W77" s="277"/>
    </row>
    <row r="78" spans="1:23" ht="31.5">
      <c r="A78" s="271">
        <v>71</v>
      </c>
      <c r="B78" s="285" t="s">
        <v>767</v>
      </c>
      <c r="C78" s="274">
        <v>57</v>
      </c>
      <c r="D78" s="274" t="s">
        <v>162</v>
      </c>
      <c r="E78" s="21" t="s">
        <v>649</v>
      </c>
      <c r="F78" s="274">
        <v>175</v>
      </c>
      <c r="G78" s="274">
        <v>8</v>
      </c>
      <c r="H78" s="273">
        <f t="shared" si="2"/>
        <v>8</v>
      </c>
      <c r="I78" s="273">
        <f t="shared" si="3"/>
        <v>0</v>
      </c>
      <c r="J78" s="276">
        <v>-1</v>
      </c>
      <c r="K78" s="273">
        <v>0</v>
      </c>
      <c r="L78" s="274">
        <v>0</v>
      </c>
      <c r="M78" s="274">
        <v>0</v>
      </c>
      <c r="N78" s="274">
        <v>0</v>
      </c>
      <c r="O78" s="273">
        <v>0</v>
      </c>
      <c r="P78" s="273">
        <v>0</v>
      </c>
      <c r="Q78" s="273">
        <v>0</v>
      </c>
      <c r="R78" s="273">
        <v>0</v>
      </c>
      <c r="S78" s="273">
        <v>0</v>
      </c>
      <c r="T78" s="273">
        <v>0</v>
      </c>
      <c r="U78" s="276">
        <v>1</v>
      </c>
      <c r="V78" s="274">
        <v>0</v>
      </c>
      <c r="W78" s="277"/>
    </row>
    <row r="79" spans="1:23" ht="47.25">
      <c r="A79" s="271">
        <v>72</v>
      </c>
      <c r="B79" s="285" t="s">
        <v>768</v>
      </c>
      <c r="C79" s="274">
        <v>55</v>
      </c>
      <c r="D79" s="274" t="s">
        <v>162</v>
      </c>
      <c r="E79" s="21" t="s">
        <v>649</v>
      </c>
      <c r="F79" s="274">
        <v>206</v>
      </c>
      <c r="G79" s="274">
        <v>7</v>
      </c>
      <c r="H79" s="273">
        <f t="shared" si="2"/>
        <v>6</v>
      </c>
      <c r="I79" s="273">
        <f t="shared" si="3"/>
        <v>1</v>
      </c>
      <c r="J79" s="274">
        <v>0</v>
      </c>
      <c r="K79" s="273">
        <v>0</v>
      </c>
      <c r="L79" s="274">
        <v>0</v>
      </c>
      <c r="M79" s="274">
        <v>0</v>
      </c>
      <c r="N79" s="274">
        <v>0</v>
      </c>
      <c r="O79" s="276">
        <v>1</v>
      </c>
      <c r="P79" s="273">
        <v>0</v>
      </c>
      <c r="Q79" s="273">
        <v>0</v>
      </c>
      <c r="R79" s="273">
        <v>0</v>
      </c>
      <c r="S79" s="273">
        <v>0</v>
      </c>
      <c r="T79" s="273">
        <v>0</v>
      </c>
      <c r="U79" s="274">
        <v>0</v>
      </c>
      <c r="V79" s="274">
        <v>0</v>
      </c>
      <c r="W79" s="277" t="s">
        <v>702</v>
      </c>
    </row>
    <row r="80" spans="1:23" ht="31.5">
      <c r="A80" s="271">
        <v>73</v>
      </c>
      <c r="B80" s="285" t="s">
        <v>769</v>
      </c>
      <c r="C80" s="274">
        <v>49</v>
      </c>
      <c r="D80" s="274" t="s">
        <v>163</v>
      </c>
      <c r="E80" s="21" t="s">
        <v>649</v>
      </c>
      <c r="F80" s="274">
        <v>177</v>
      </c>
      <c r="G80" s="274">
        <v>8</v>
      </c>
      <c r="H80" s="273">
        <f t="shared" si="2"/>
        <v>7</v>
      </c>
      <c r="I80" s="273">
        <f t="shared" si="3"/>
        <v>1</v>
      </c>
      <c r="J80" s="274">
        <v>0</v>
      </c>
      <c r="K80" s="273">
        <v>0</v>
      </c>
      <c r="L80" s="274">
        <v>0</v>
      </c>
      <c r="M80" s="274">
        <v>0</v>
      </c>
      <c r="N80" s="274">
        <v>0</v>
      </c>
      <c r="O80" s="276">
        <v>1</v>
      </c>
      <c r="P80" s="273">
        <v>0</v>
      </c>
      <c r="Q80" s="273">
        <v>0</v>
      </c>
      <c r="R80" s="273">
        <v>0</v>
      </c>
      <c r="S80" s="273">
        <v>0</v>
      </c>
      <c r="T80" s="273">
        <v>0</v>
      </c>
      <c r="U80" s="274">
        <v>0</v>
      </c>
      <c r="V80" s="274">
        <v>0</v>
      </c>
      <c r="W80" s="277"/>
    </row>
    <row r="81" spans="1:23" ht="31.5">
      <c r="A81" s="271">
        <v>74</v>
      </c>
      <c r="B81" s="285" t="s">
        <v>770</v>
      </c>
      <c r="C81" s="274">
        <v>44</v>
      </c>
      <c r="D81" s="274" t="s">
        <v>163</v>
      </c>
      <c r="E81" s="21" t="s">
        <v>649</v>
      </c>
      <c r="F81" s="274">
        <v>275</v>
      </c>
      <c r="G81" s="274">
        <v>7</v>
      </c>
      <c r="H81" s="273">
        <f t="shared" si="2"/>
        <v>6</v>
      </c>
      <c r="I81" s="273">
        <f t="shared" si="3"/>
        <v>1</v>
      </c>
      <c r="J81" s="274">
        <v>0</v>
      </c>
      <c r="K81" s="273">
        <v>0</v>
      </c>
      <c r="L81" s="276">
        <v>1</v>
      </c>
      <c r="M81" s="274">
        <v>0</v>
      </c>
      <c r="N81" s="274">
        <v>0</v>
      </c>
      <c r="O81" s="274">
        <v>0</v>
      </c>
      <c r="P81" s="273">
        <v>0</v>
      </c>
      <c r="Q81" s="273">
        <v>0</v>
      </c>
      <c r="R81" s="273">
        <v>0</v>
      </c>
      <c r="S81" s="273">
        <v>0</v>
      </c>
      <c r="T81" s="273">
        <v>0</v>
      </c>
      <c r="U81" s="274">
        <v>0</v>
      </c>
      <c r="V81" s="274">
        <v>0</v>
      </c>
      <c r="W81" s="277"/>
    </row>
    <row r="82" spans="1:23" ht="31.5">
      <c r="A82" s="271">
        <v>75</v>
      </c>
      <c r="B82" s="285" t="s">
        <v>771</v>
      </c>
      <c r="C82" s="274">
        <v>41</v>
      </c>
      <c r="D82" s="274" t="s">
        <v>164</v>
      </c>
      <c r="E82" s="21" t="s">
        <v>649</v>
      </c>
      <c r="F82" s="274">
        <v>241</v>
      </c>
      <c r="G82" s="274">
        <v>8</v>
      </c>
      <c r="H82" s="273">
        <f t="shared" si="2"/>
        <v>8</v>
      </c>
      <c r="I82" s="273">
        <f t="shared" si="3"/>
        <v>0</v>
      </c>
      <c r="J82" s="274">
        <v>0</v>
      </c>
      <c r="K82" s="273">
        <v>0</v>
      </c>
      <c r="L82" s="274">
        <v>0</v>
      </c>
      <c r="M82" s="274">
        <v>0</v>
      </c>
      <c r="N82" s="274">
        <v>0</v>
      </c>
      <c r="O82" s="274">
        <v>0</v>
      </c>
      <c r="P82" s="273">
        <v>0</v>
      </c>
      <c r="Q82" s="273">
        <v>0</v>
      </c>
      <c r="R82" s="273">
        <v>0</v>
      </c>
      <c r="S82" s="273">
        <v>0</v>
      </c>
      <c r="T82" s="273">
        <v>0</v>
      </c>
      <c r="U82" s="274">
        <v>0</v>
      </c>
      <c r="V82" s="274">
        <v>0</v>
      </c>
      <c r="W82" s="277"/>
    </row>
    <row r="83" spans="1:23" ht="63">
      <c r="A83" s="271">
        <v>76</v>
      </c>
      <c r="B83" s="285" t="s">
        <v>772</v>
      </c>
      <c r="C83" s="274">
        <v>49</v>
      </c>
      <c r="D83" s="274" t="s">
        <v>163</v>
      </c>
      <c r="E83" s="21" t="s">
        <v>649</v>
      </c>
      <c r="F83" s="274">
        <v>274</v>
      </c>
      <c r="G83" s="274">
        <v>8</v>
      </c>
      <c r="H83" s="273">
        <f t="shared" si="2"/>
        <v>6</v>
      </c>
      <c r="I83" s="273">
        <f t="shared" si="3"/>
        <v>2</v>
      </c>
      <c r="J83" s="274">
        <v>0</v>
      </c>
      <c r="K83" s="273">
        <v>0</v>
      </c>
      <c r="L83" s="274">
        <v>0</v>
      </c>
      <c r="M83" s="274">
        <v>0</v>
      </c>
      <c r="N83" s="274">
        <v>0</v>
      </c>
      <c r="O83" s="276">
        <v>1</v>
      </c>
      <c r="P83" s="273">
        <v>0</v>
      </c>
      <c r="Q83" s="273">
        <v>0</v>
      </c>
      <c r="R83" s="273">
        <v>0</v>
      </c>
      <c r="S83" s="273">
        <v>0</v>
      </c>
      <c r="T83" s="273">
        <v>0</v>
      </c>
      <c r="U83" s="276">
        <v>1</v>
      </c>
      <c r="V83" s="274">
        <v>0</v>
      </c>
      <c r="W83" s="277" t="s">
        <v>773</v>
      </c>
    </row>
    <row r="84" spans="1:23" ht="31.5">
      <c r="A84" s="271">
        <v>77</v>
      </c>
      <c r="B84" s="285" t="s">
        <v>774</v>
      </c>
      <c r="C84" s="274">
        <v>45</v>
      </c>
      <c r="D84" s="274" t="s">
        <v>163</v>
      </c>
      <c r="E84" s="21" t="s">
        <v>649</v>
      </c>
      <c r="F84" s="274">
        <v>376</v>
      </c>
      <c r="G84" s="274">
        <v>9</v>
      </c>
      <c r="H84" s="273">
        <f t="shared" si="2"/>
        <v>9</v>
      </c>
      <c r="I84" s="273">
        <f t="shared" si="3"/>
        <v>0</v>
      </c>
      <c r="J84" s="274">
        <v>0</v>
      </c>
      <c r="K84" s="273">
        <v>0</v>
      </c>
      <c r="L84" s="274">
        <v>0</v>
      </c>
      <c r="M84" s="274">
        <v>0</v>
      </c>
      <c r="N84" s="274">
        <v>0</v>
      </c>
      <c r="O84" s="274">
        <v>0</v>
      </c>
      <c r="P84" s="273">
        <v>0</v>
      </c>
      <c r="Q84" s="273">
        <v>0</v>
      </c>
      <c r="R84" s="273">
        <v>0</v>
      </c>
      <c r="S84" s="273">
        <v>0</v>
      </c>
      <c r="T84" s="273">
        <v>0</v>
      </c>
      <c r="U84" s="274">
        <v>0</v>
      </c>
      <c r="V84" s="274">
        <v>0</v>
      </c>
      <c r="W84" s="277"/>
    </row>
    <row r="85" spans="1:23" ht="31.5">
      <c r="A85" s="271">
        <v>78</v>
      </c>
      <c r="B85" s="285" t="s">
        <v>775</v>
      </c>
      <c r="C85" s="274">
        <v>60</v>
      </c>
      <c r="D85" s="274" t="s">
        <v>162</v>
      </c>
      <c r="E85" s="21" t="s">
        <v>649</v>
      </c>
      <c r="F85" s="274">
        <v>189</v>
      </c>
      <c r="G85" s="274">
        <v>7</v>
      </c>
      <c r="H85" s="273">
        <f t="shared" si="2"/>
        <v>6</v>
      </c>
      <c r="I85" s="273">
        <f t="shared" si="3"/>
        <v>1</v>
      </c>
      <c r="J85" s="274">
        <v>0</v>
      </c>
      <c r="K85" s="273">
        <v>0</v>
      </c>
      <c r="L85" s="274">
        <v>0</v>
      </c>
      <c r="M85" s="276">
        <v>1</v>
      </c>
      <c r="N85" s="274">
        <v>0</v>
      </c>
      <c r="O85" s="274">
        <v>0</v>
      </c>
      <c r="P85" s="273">
        <v>0</v>
      </c>
      <c r="Q85" s="273">
        <v>0</v>
      </c>
      <c r="R85" s="273">
        <v>0</v>
      </c>
      <c r="S85" s="273">
        <v>0</v>
      </c>
      <c r="T85" s="273">
        <v>0</v>
      </c>
      <c r="U85" s="274">
        <v>0</v>
      </c>
      <c r="V85" s="274">
        <v>0</v>
      </c>
      <c r="W85" s="277"/>
    </row>
    <row r="86" spans="1:23" ht="31.5">
      <c r="A86" s="271">
        <v>79</v>
      </c>
      <c r="B86" s="285" t="s">
        <v>776</v>
      </c>
      <c r="C86" s="274">
        <v>52</v>
      </c>
      <c r="D86" s="274" t="s">
        <v>163</v>
      </c>
      <c r="E86" s="21" t="s">
        <v>649</v>
      </c>
      <c r="F86" s="274">
        <v>168</v>
      </c>
      <c r="G86" s="274">
        <v>7</v>
      </c>
      <c r="H86" s="273">
        <f t="shared" si="2"/>
        <v>7</v>
      </c>
      <c r="I86" s="273">
        <f t="shared" si="3"/>
        <v>0</v>
      </c>
      <c r="J86" s="274">
        <v>0</v>
      </c>
      <c r="K86" s="273">
        <v>0</v>
      </c>
      <c r="L86" s="274">
        <v>0</v>
      </c>
      <c r="M86" s="274">
        <v>0</v>
      </c>
      <c r="N86" s="274">
        <v>0</v>
      </c>
      <c r="O86" s="274">
        <v>0</v>
      </c>
      <c r="P86" s="273">
        <v>0</v>
      </c>
      <c r="Q86" s="273">
        <v>0</v>
      </c>
      <c r="R86" s="273">
        <v>0</v>
      </c>
      <c r="S86" s="273">
        <v>0</v>
      </c>
      <c r="T86" s="273">
        <v>0</v>
      </c>
      <c r="U86" s="274">
        <v>0</v>
      </c>
      <c r="V86" s="274">
        <v>0</v>
      </c>
      <c r="W86" s="277"/>
    </row>
    <row r="87" spans="1:23" ht="47.25">
      <c r="A87" s="271">
        <v>80</v>
      </c>
      <c r="B87" s="285" t="s">
        <v>777</v>
      </c>
      <c r="C87" s="274">
        <v>53</v>
      </c>
      <c r="D87" s="274" t="s">
        <v>162</v>
      </c>
      <c r="E87" s="21" t="s">
        <v>649</v>
      </c>
      <c r="F87" s="274">
        <v>173</v>
      </c>
      <c r="G87" s="274">
        <v>7</v>
      </c>
      <c r="H87" s="273">
        <f t="shared" si="2"/>
        <v>7</v>
      </c>
      <c r="I87" s="273">
        <f t="shared" si="3"/>
        <v>0</v>
      </c>
      <c r="J87" s="274">
        <v>0</v>
      </c>
      <c r="K87" s="273">
        <v>0</v>
      </c>
      <c r="L87" s="274">
        <v>0</v>
      </c>
      <c r="M87" s="274">
        <v>0</v>
      </c>
      <c r="N87" s="274">
        <v>0</v>
      </c>
      <c r="O87" s="274">
        <v>0</v>
      </c>
      <c r="P87" s="274">
        <v>0</v>
      </c>
      <c r="Q87" s="274">
        <v>0</v>
      </c>
      <c r="R87" s="274">
        <v>0</v>
      </c>
      <c r="S87" s="274">
        <v>0</v>
      </c>
      <c r="T87" s="274">
        <v>0</v>
      </c>
      <c r="U87" s="274">
        <v>0</v>
      </c>
      <c r="V87" s="274">
        <v>0</v>
      </c>
      <c r="W87" s="277"/>
    </row>
    <row r="88" spans="1:23" ht="47.25">
      <c r="A88" s="271">
        <v>81</v>
      </c>
      <c r="B88" s="285" t="s">
        <v>778</v>
      </c>
      <c r="C88" s="274">
        <v>41</v>
      </c>
      <c r="D88" s="274" t="s">
        <v>164</v>
      </c>
      <c r="E88" s="21" t="s">
        <v>649</v>
      </c>
      <c r="F88" s="274">
        <v>141</v>
      </c>
      <c r="G88" s="274">
        <v>7</v>
      </c>
      <c r="H88" s="273">
        <f t="shared" si="2"/>
        <v>7</v>
      </c>
      <c r="I88" s="273">
        <f t="shared" si="3"/>
        <v>0</v>
      </c>
      <c r="J88" s="274">
        <v>0</v>
      </c>
      <c r="K88" s="273">
        <v>0</v>
      </c>
      <c r="L88" s="274">
        <v>0</v>
      </c>
      <c r="M88" s="274">
        <v>0</v>
      </c>
      <c r="N88" s="274">
        <v>0</v>
      </c>
      <c r="O88" s="274">
        <v>0</v>
      </c>
      <c r="P88" s="274">
        <v>0</v>
      </c>
      <c r="Q88" s="274">
        <v>0</v>
      </c>
      <c r="R88" s="274">
        <v>0</v>
      </c>
      <c r="S88" s="274">
        <v>0</v>
      </c>
      <c r="T88" s="274">
        <v>0</v>
      </c>
      <c r="U88" s="274">
        <v>0</v>
      </c>
      <c r="V88" s="274">
        <v>0</v>
      </c>
      <c r="W88" s="277"/>
    </row>
    <row r="89" spans="1:23" ht="31.5">
      <c r="A89" s="271">
        <v>82</v>
      </c>
      <c r="B89" s="285" t="s">
        <v>779</v>
      </c>
      <c r="C89" s="274">
        <v>63</v>
      </c>
      <c r="D89" s="274" t="s">
        <v>162</v>
      </c>
      <c r="E89" s="21" t="s">
        <v>649</v>
      </c>
      <c r="F89" s="274">
        <v>58</v>
      </c>
      <c r="G89" s="274">
        <v>7</v>
      </c>
      <c r="H89" s="273">
        <f t="shared" si="2"/>
        <v>7</v>
      </c>
      <c r="I89" s="273">
        <f t="shared" si="3"/>
        <v>0</v>
      </c>
      <c r="J89" s="274">
        <v>0</v>
      </c>
      <c r="K89" s="273">
        <v>0</v>
      </c>
      <c r="L89" s="274">
        <v>0</v>
      </c>
      <c r="M89" s="274">
        <v>0</v>
      </c>
      <c r="N89" s="274">
        <v>0</v>
      </c>
      <c r="O89" s="274">
        <v>0</v>
      </c>
      <c r="P89" s="274">
        <v>0</v>
      </c>
      <c r="Q89" s="274">
        <v>0</v>
      </c>
      <c r="R89" s="274">
        <v>0</v>
      </c>
      <c r="S89" s="274">
        <v>0</v>
      </c>
      <c r="T89" s="274">
        <v>0</v>
      </c>
      <c r="U89" s="274">
        <v>0</v>
      </c>
      <c r="V89" s="274">
        <v>0</v>
      </c>
      <c r="W89" s="277"/>
    </row>
    <row r="90" spans="1:23" ht="31.5">
      <c r="A90" s="271">
        <v>83</v>
      </c>
      <c r="B90" s="285" t="s">
        <v>780</v>
      </c>
      <c r="C90" s="274">
        <v>40</v>
      </c>
      <c r="D90" s="274" t="s">
        <v>164</v>
      </c>
      <c r="E90" s="21" t="s">
        <v>649</v>
      </c>
      <c r="F90" s="274">
        <v>48</v>
      </c>
      <c r="G90" s="274">
        <v>7</v>
      </c>
      <c r="H90" s="273">
        <f t="shared" si="2"/>
        <v>7</v>
      </c>
      <c r="I90" s="273">
        <f t="shared" si="3"/>
        <v>0</v>
      </c>
      <c r="J90" s="274">
        <v>0</v>
      </c>
      <c r="K90" s="273">
        <v>0</v>
      </c>
      <c r="L90" s="274">
        <v>0</v>
      </c>
      <c r="M90" s="274">
        <v>0</v>
      </c>
      <c r="N90" s="274">
        <v>0</v>
      </c>
      <c r="O90" s="274">
        <v>0</v>
      </c>
      <c r="P90" s="274">
        <v>0</v>
      </c>
      <c r="Q90" s="274">
        <v>0</v>
      </c>
      <c r="R90" s="274">
        <v>0</v>
      </c>
      <c r="S90" s="274">
        <v>0</v>
      </c>
      <c r="T90" s="274">
        <v>0</v>
      </c>
      <c r="U90" s="274">
        <v>0</v>
      </c>
      <c r="V90" s="274">
        <v>0</v>
      </c>
      <c r="W90" s="277"/>
    </row>
    <row r="91" spans="1:23" ht="31.5">
      <c r="A91" s="271">
        <v>84</v>
      </c>
      <c r="B91" s="285" t="s">
        <v>781</v>
      </c>
      <c r="C91" s="274">
        <v>52</v>
      </c>
      <c r="D91" s="274" t="s">
        <v>163</v>
      </c>
      <c r="E91" s="21" t="s">
        <v>649</v>
      </c>
      <c r="F91" s="274">
        <v>102</v>
      </c>
      <c r="G91" s="274">
        <v>7</v>
      </c>
      <c r="H91" s="273">
        <f t="shared" si="2"/>
        <v>7</v>
      </c>
      <c r="I91" s="273">
        <f t="shared" si="3"/>
        <v>0</v>
      </c>
      <c r="J91" s="274">
        <v>0</v>
      </c>
      <c r="K91" s="273">
        <v>0</v>
      </c>
      <c r="L91" s="274">
        <v>0</v>
      </c>
      <c r="M91" s="274">
        <v>0</v>
      </c>
      <c r="N91" s="274">
        <v>0</v>
      </c>
      <c r="O91" s="274">
        <v>0</v>
      </c>
      <c r="P91" s="274">
        <v>0</v>
      </c>
      <c r="Q91" s="274">
        <v>0</v>
      </c>
      <c r="R91" s="274">
        <v>0</v>
      </c>
      <c r="S91" s="274">
        <v>0</v>
      </c>
      <c r="T91" s="274">
        <v>0</v>
      </c>
      <c r="U91" s="274">
        <v>0</v>
      </c>
      <c r="V91" s="274">
        <v>0</v>
      </c>
      <c r="W91" s="277"/>
    </row>
    <row r="92" spans="1:23" ht="31.5">
      <c r="A92" s="271">
        <v>85</v>
      </c>
      <c r="B92" s="285" t="s">
        <v>782</v>
      </c>
      <c r="C92" s="274">
        <v>41</v>
      </c>
      <c r="D92" s="274" t="s">
        <v>164</v>
      </c>
      <c r="E92" s="21" t="s">
        <v>649</v>
      </c>
      <c r="F92" s="274">
        <v>86</v>
      </c>
      <c r="G92" s="274">
        <v>7</v>
      </c>
      <c r="H92" s="273">
        <f t="shared" si="2"/>
        <v>7</v>
      </c>
      <c r="I92" s="273">
        <f t="shared" si="3"/>
        <v>0</v>
      </c>
      <c r="J92" s="274">
        <v>0</v>
      </c>
      <c r="K92" s="273">
        <v>0</v>
      </c>
      <c r="L92" s="274">
        <v>0</v>
      </c>
      <c r="M92" s="274">
        <v>0</v>
      </c>
      <c r="N92" s="274">
        <v>0</v>
      </c>
      <c r="O92" s="274">
        <v>0</v>
      </c>
      <c r="P92" s="274">
        <v>0</v>
      </c>
      <c r="Q92" s="274">
        <v>0</v>
      </c>
      <c r="R92" s="274">
        <v>0</v>
      </c>
      <c r="S92" s="274">
        <v>0</v>
      </c>
      <c r="T92" s="274">
        <v>0</v>
      </c>
      <c r="U92" s="274">
        <v>0</v>
      </c>
      <c r="V92" s="274">
        <v>0</v>
      </c>
      <c r="W92" s="277"/>
    </row>
    <row r="93" spans="1:23" ht="47.25">
      <c r="A93" s="271">
        <v>86</v>
      </c>
      <c r="B93" s="285" t="s">
        <v>783</v>
      </c>
      <c r="C93" s="274">
        <v>44</v>
      </c>
      <c r="D93" s="274" t="s">
        <v>163</v>
      </c>
      <c r="E93" s="21" t="s">
        <v>649</v>
      </c>
      <c r="F93" s="274">
        <v>107</v>
      </c>
      <c r="G93" s="274">
        <v>7</v>
      </c>
      <c r="H93" s="273">
        <f t="shared" si="2"/>
        <v>6</v>
      </c>
      <c r="I93" s="273">
        <f t="shared" si="3"/>
        <v>1</v>
      </c>
      <c r="J93" s="276">
        <v>1</v>
      </c>
      <c r="K93" s="273">
        <v>0</v>
      </c>
      <c r="L93" s="274">
        <v>0</v>
      </c>
      <c r="M93" s="274">
        <v>0</v>
      </c>
      <c r="N93" s="274">
        <v>0</v>
      </c>
      <c r="O93" s="274">
        <v>0</v>
      </c>
      <c r="P93" s="274">
        <v>0</v>
      </c>
      <c r="Q93" s="274">
        <v>0</v>
      </c>
      <c r="R93" s="274">
        <v>0</v>
      </c>
      <c r="S93" s="274">
        <v>0</v>
      </c>
      <c r="T93" s="274">
        <v>0</v>
      </c>
      <c r="U93" s="274">
        <v>0</v>
      </c>
      <c r="V93" s="274">
        <v>0</v>
      </c>
      <c r="W93" s="277" t="s">
        <v>731</v>
      </c>
    </row>
    <row r="94" spans="1:23" ht="47.25">
      <c r="A94" s="271">
        <v>87</v>
      </c>
      <c r="B94" s="285" t="s">
        <v>784</v>
      </c>
      <c r="C94" s="274">
        <v>43</v>
      </c>
      <c r="D94" s="274" t="s">
        <v>163</v>
      </c>
      <c r="E94" s="21" t="s">
        <v>649</v>
      </c>
      <c r="F94" s="274">
        <v>77</v>
      </c>
      <c r="G94" s="274">
        <v>7</v>
      </c>
      <c r="H94" s="273">
        <f t="shared" si="2"/>
        <v>6</v>
      </c>
      <c r="I94" s="273">
        <f t="shared" si="3"/>
        <v>1</v>
      </c>
      <c r="J94" s="274">
        <v>0</v>
      </c>
      <c r="K94" s="273">
        <v>0</v>
      </c>
      <c r="L94" s="274">
        <v>0</v>
      </c>
      <c r="M94" s="274">
        <v>0</v>
      </c>
      <c r="N94" s="274">
        <v>0</v>
      </c>
      <c r="O94" s="276">
        <v>1</v>
      </c>
      <c r="P94" s="274">
        <v>0</v>
      </c>
      <c r="Q94" s="274">
        <v>0</v>
      </c>
      <c r="R94" s="274">
        <v>0</v>
      </c>
      <c r="S94" s="274">
        <v>0</v>
      </c>
      <c r="T94" s="274">
        <v>0</v>
      </c>
      <c r="U94" s="274">
        <v>0</v>
      </c>
      <c r="V94" s="274">
        <v>0</v>
      </c>
      <c r="W94" s="277" t="s">
        <v>702</v>
      </c>
    </row>
    <row r="95" spans="1:23" ht="31.5">
      <c r="A95" s="271">
        <v>88</v>
      </c>
      <c r="B95" s="285" t="s">
        <v>785</v>
      </c>
      <c r="C95" s="274">
        <v>32</v>
      </c>
      <c r="D95" s="274" t="s">
        <v>164</v>
      </c>
      <c r="E95" s="21" t="s">
        <v>649</v>
      </c>
      <c r="F95" s="274">
        <v>79</v>
      </c>
      <c r="G95" s="274">
        <v>5</v>
      </c>
      <c r="H95" s="273">
        <f t="shared" si="2"/>
        <v>5</v>
      </c>
      <c r="I95" s="273">
        <f t="shared" si="3"/>
        <v>0</v>
      </c>
      <c r="J95" s="274">
        <v>0</v>
      </c>
      <c r="K95" s="273">
        <v>0</v>
      </c>
      <c r="L95" s="274">
        <v>0</v>
      </c>
      <c r="M95" s="274">
        <v>0</v>
      </c>
      <c r="N95" s="274">
        <v>0</v>
      </c>
      <c r="O95" s="274">
        <v>0</v>
      </c>
      <c r="P95" s="274">
        <v>0</v>
      </c>
      <c r="Q95" s="274">
        <v>0</v>
      </c>
      <c r="R95" s="274">
        <v>0</v>
      </c>
      <c r="S95" s="274">
        <v>0</v>
      </c>
      <c r="T95" s="274">
        <v>0</v>
      </c>
      <c r="U95" s="274">
        <v>0</v>
      </c>
      <c r="V95" s="274">
        <v>0</v>
      </c>
      <c r="W95" s="277"/>
    </row>
    <row r="96" spans="1:23" ht="63">
      <c r="A96" s="271">
        <v>89</v>
      </c>
      <c r="B96" s="284" t="s">
        <v>786</v>
      </c>
      <c r="C96" s="273">
        <v>85</v>
      </c>
      <c r="D96" s="274" t="s">
        <v>161</v>
      </c>
      <c r="E96" s="21" t="s">
        <v>654</v>
      </c>
      <c r="F96" s="273">
        <v>293</v>
      </c>
      <c r="G96" s="273">
        <v>13</v>
      </c>
      <c r="H96" s="273">
        <f t="shared" si="2"/>
        <v>11</v>
      </c>
      <c r="I96" s="273">
        <f t="shared" si="3"/>
        <v>2</v>
      </c>
      <c r="J96" s="274">
        <v>0</v>
      </c>
      <c r="K96" s="273">
        <v>0</v>
      </c>
      <c r="L96" s="274">
        <v>0</v>
      </c>
      <c r="M96" s="274">
        <v>0</v>
      </c>
      <c r="N96" s="274">
        <v>0</v>
      </c>
      <c r="O96" s="276">
        <v>1</v>
      </c>
      <c r="P96" s="274">
        <v>0</v>
      </c>
      <c r="Q96" s="274">
        <v>0</v>
      </c>
      <c r="R96" s="274">
        <v>0</v>
      </c>
      <c r="S96" s="274">
        <v>0</v>
      </c>
      <c r="T96" s="274">
        <v>0</v>
      </c>
      <c r="U96" s="276">
        <v>1</v>
      </c>
      <c r="V96" s="273">
        <v>0</v>
      </c>
      <c r="W96" s="277" t="s">
        <v>787</v>
      </c>
    </row>
    <row r="97" spans="1:23" ht="31.5">
      <c r="A97" s="271">
        <v>90</v>
      </c>
      <c r="B97" s="284" t="s">
        <v>788</v>
      </c>
      <c r="C97" s="273">
        <v>85</v>
      </c>
      <c r="D97" s="274" t="s">
        <v>161</v>
      </c>
      <c r="E97" s="21" t="s">
        <v>654</v>
      </c>
      <c r="F97" s="273">
        <v>227</v>
      </c>
      <c r="G97" s="273">
        <v>9</v>
      </c>
      <c r="H97" s="273">
        <f t="shared" si="2"/>
        <v>9</v>
      </c>
      <c r="I97" s="273">
        <f t="shared" si="3"/>
        <v>0</v>
      </c>
      <c r="J97" s="274">
        <v>0</v>
      </c>
      <c r="K97" s="273">
        <v>0</v>
      </c>
      <c r="L97" s="274">
        <v>0</v>
      </c>
      <c r="M97" s="274">
        <v>0</v>
      </c>
      <c r="N97" s="274">
        <v>0</v>
      </c>
      <c r="O97" s="273">
        <v>0</v>
      </c>
      <c r="P97" s="274">
        <v>0</v>
      </c>
      <c r="Q97" s="274">
        <v>0</v>
      </c>
      <c r="R97" s="274">
        <v>0</v>
      </c>
      <c r="S97" s="274">
        <v>0</v>
      </c>
      <c r="T97" s="274">
        <v>0</v>
      </c>
      <c r="U97" s="273">
        <v>0</v>
      </c>
      <c r="V97" s="273">
        <v>0</v>
      </c>
      <c r="W97" s="277"/>
    </row>
    <row r="98" spans="1:23" ht="63">
      <c r="A98" s="271">
        <v>91</v>
      </c>
      <c r="B98" s="284" t="s">
        <v>789</v>
      </c>
      <c r="C98" s="273">
        <v>81</v>
      </c>
      <c r="D98" s="274" t="s">
        <v>161</v>
      </c>
      <c r="E98" s="21" t="s">
        <v>654</v>
      </c>
      <c r="F98" s="273">
        <v>975</v>
      </c>
      <c r="G98" s="273">
        <v>12</v>
      </c>
      <c r="H98" s="273">
        <f t="shared" si="2"/>
        <v>10</v>
      </c>
      <c r="I98" s="273">
        <f t="shared" si="3"/>
        <v>2</v>
      </c>
      <c r="J98" s="276">
        <v>1</v>
      </c>
      <c r="K98" s="273">
        <v>0</v>
      </c>
      <c r="L98" s="273">
        <v>0</v>
      </c>
      <c r="M98" s="276">
        <v>1</v>
      </c>
      <c r="N98" s="273">
        <v>0</v>
      </c>
      <c r="O98" s="273">
        <v>0</v>
      </c>
      <c r="P98" s="274">
        <v>0</v>
      </c>
      <c r="Q98" s="274">
        <v>0</v>
      </c>
      <c r="R98" s="274">
        <v>0</v>
      </c>
      <c r="S98" s="274">
        <v>0</v>
      </c>
      <c r="T98" s="274">
        <v>0</v>
      </c>
      <c r="U98" s="273">
        <v>0</v>
      </c>
      <c r="V98" s="273">
        <v>0</v>
      </c>
      <c r="W98" s="277" t="s">
        <v>790</v>
      </c>
    </row>
    <row r="99" spans="1:23" ht="63">
      <c r="A99" s="271">
        <v>92</v>
      </c>
      <c r="B99" s="284" t="s">
        <v>791</v>
      </c>
      <c r="C99" s="273">
        <v>71</v>
      </c>
      <c r="D99" s="274" t="s">
        <v>161</v>
      </c>
      <c r="E99" s="21" t="s">
        <v>654</v>
      </c>
      <c r="F99" s="273">
        <v>426</v>
      </c>
      <c r="G99" s="273">
        <v>7</v>
      </c>
      <c r="H99" s="273">
        <f t="shared" si="2"/>
        <v>7</v>
      </c>
      <c r="I99" s="273">
        <f t="shared" si="3"/>
        <v>0</v>
      </c>
      <c r="J99" s="274">
        <v>0</v>
      </c>
      <c r="K99" s="273">
        <v>0</v>
      </c>
      <c r="L99" s="273">
        <v>0</v>
      </c>
      <c r="M99" s="273">
        <v>0</v>
      </c>
      <c r="N99" s="273">
        <v>0</v>
      </c>
      <c r="O99" s="273">
        <v>0</v>
      </c>
      <c r="P99" s="274">
        <v>0</v>
      </c>
      <c r="Q99" s="274">
        <v>0</v>
      </c>
      <c r="R99" s="274">
        <v>0</v>
      </c>
      <c r="S99" s="274">
        <v>0</v>
      </c>
      <c r="T99" s="274">
        <v>0</v>
      </c>
      <c r="U99" s="273">
        <v>0</v>
      </c>
      <c r="V99" s="273">
        <v>0</v>
      </c>
      <c r="W99" s="277"/>
    </row>
    <row r="100" spans="1:23" ht="31.5">
      <c r="A100" s="271">
        <v>93</v>
      </c>
      <c r="B100" s="284" t="s">
        <v>792</v>
      </c>
      <c r="C100" s="273">
        <v>71</v>
      </c>
      <c r="D100" s="274" t="s">
        <v>161</v>
      </c>
      <c r="E100" s="21" t="s">
        <v>654</v>
      </c>
      <c r="F100" s="273">
        <v>251</v>
      </c>
      <c r="G100" s="273">
        <v>10</v>
      </c>
      <c r="H100" s="273">
        <f t="shared" si="2"/>
        <v>10</v>
      </c>
      <c r="I100" s="273">
        <f t="shared" si="3"/>
        <v>0</v>
      </c>
      <c r="J100" s="274">
        <v>0</v>
      </c>
      <c r="K100" s="273">
        <v>0</v>
      </c>
      <c r="L100" s="273">
        <v>0</v>
      </c>
      <c r="M100" s="273">
        <v>0</v>
      </c>
      <c r="N100" s="273">
        <v>0</v>
      </c>
      <c r="O100" s="273">
        <v>0</v>
      </c>
      <c r="P100" s="274">
        <v>0</v>
      </c>
      <c r="Q100" s="274">
        <v>0</v>
      </c>
      <c r="R100" s="274">
        <v>0</v>
      </c>
      <c r="S100" s="274">
        <v>0</v>
      </c>
      <c r="T100" s="274">
        <v>0</v>
      </c>
      <c r="U100" s="273">
        <v>0</v>
      </c>
      <c r="V100" s="273">
        <v>0</v>
      </c>
      <c r="W100" s="277"/>
    </row>
    <row r="101" spans="1:23" ht="31.5">
      <c r="A101" s="271">
        <v>94</v>
      </c>
      <c r="B101" s="284" t="s">
        <v>793</v>
      </c>
      <c r="C101" s="273">
        <v>71</v>
      </c>
      <c r="D101" s="274" t="s">
        <v>161</v>
      </c>
      <c r="E101" s="21" t="s">
        <v>654</v>
      </c>
      <c r="F101" s="273">
        <v>291</v>
      </c>
      <c r="G101" s="273">
        <v>9</v>
      </c>
      <c r="H101" s="273">
        <f t="shared" si="2"/>
        <v>9</v>
      </c>
      <c r="I101" s="273">
        <f t="shared" si="3"/>
        <v>0</v>
      </c>
      <c r="J101" s="274">
        <v>0</v>
      </c>
      <c r="K101" s="273">
        <v>0</v>
      </c>
      <c r="L101" s="273">
        <v>0</v>
      </c>
      <c r="M101" s="273">
        <v>0</v>
      </c>
      <c r="N101" s="273">
        <v>0</v>
      </c>
      <c r="O101" s="273">
        <v>0</v>
      </c>
      <c r="P101" s="274">
        <v>0</v>
      </c>
      <c r="Q101" s="274">
        <v>0</v>
      </c>
      <c r="R101" s="274">
        <v>0</v>
      </c>
      <c r="S101" s="274">
        <v>0</v>
      </c>
      <c r="T101" s="274">
        <v>0</v>
      </c>
      <c r="U101" s="273">
        <v>0</v>
      </c>
      <c r="V101" s="273">
        <v>0</v>
      </c>
      <c r="W101" s="277"/>
    </row>
    <row r="102" spans="1:23" ht="47.25">
      <c r="A102" s="271">
        <v>95</v>
      </c>
      <c r="B102" s="284" t="s">
        <v>794</v>
      </c>
      <c r="C102" s="273">
        <v>70</v>
      </c>
      <c r="D102" s="274" t="s">
        <v>161</v>
      </c>
      <c r="E102" s="21" t="s">
        <v>654</v>
      </c>
      <c r="F102" s="273">
        <v>230</v>
      </c>
      <c r="G102" s="273">
        <v>8</v>
      </c>
      <c r="H102" s="273">
        <f t="shared" si="2"/>
        <v>7</v>
      </c>
      <c r="I102" s="273">
        <f t="shared" si="3"/>
        <v>1</v>
      </c>
      <c r="J102" s="274">
        <v>0</v>
      </c>
      <c r="K102" s="273">
        <v>0</v>
      </c>
      <c r="L102" s="273">
        <v>0</v>
      </c>
      <c r="M102" s="273">
        <v>0</v>
      </c>
      <c r="N102" s="273">
        <v>0</v>
      </c>
      <c r="O102" s="273">
        <v>0</v>
      </c>
      <c r="P102" s="274">
        <v>0</v>
      </c>
      <c r="Q102" s="274">
        <v>0</v>
      </c>
      <c r="R102" s="274">
        <v>0</v>
      </c>
      <c r="S102" s="274">
        <v>0</v>
      </c>
      <c r="T102" s="274">
        <v>0</v>
      </c>
      <c r="U102" s="276">
        <v>1</v>
      </c>
      <c r="V102" s="273">
        <v>0</v>
      </c>
      <c r="W102" s="277" t="s">
        <v>706</v>
      </c>
    </row>
    <row r="103" spans="1:23" ht="47.25">
      <c r="A103" s="271">
        <v>96</v>
      </c>
      <c r="B103" s="284" t="s">
        <v>795</v>
      </c>
      <c r="C103" s="273">
        <v>73</v>
      </c>
      <c r="D103" s="274" t="s">
        <v>161</v>
      </c>
      <c r="E103" s="21" t="s">
        <v>654</v>
      </c>
      <c r="F103" s="273">
        <v>247</v>
      </c>
      <c r="G103" s="273">
        <v>8</v>
      </c>
      <c r="H103" s="273">
        <f t="shared" si="2"/>
        <v>7</v>
      </c>
      <c r="I103" s="273">
        <f t="shared" si="3"/>
        <v>1</v>
      </c>
      <c r="J103" s="274">
        <v>0</v>
      </c>
      <c r="K103" s="273">
        <v>0</v>
      </c>
      <c r="L103" s="273">
        <v>0</v>
      </c>
      <c r="M103" s="273">
        <v>0</v>
      </c>
      <c r="N103" s="273">
        <v>0</v>
      </c>
      <c r="O103" s="273">
        <v>0</v>
      </c>
      <c r="P103" s="274">
        <v>0</v>
      </c>
      <c r="Q103" s="274">
        <v>0</v>
      </c>
      <c r="R103" s="274">
        <v>0</v>
      </c>
      <c r="S103" s="274">
        <v>0</v>
      </c>
      <c r="T103" s="274">
        <v>0</v>
      </c>
      <c r="U103" s="276">
        <v>1</v>
      </c>
      <c r="V103" s="273">
        <v>0</v>
      </c>
      <c r="W103" s="277" t="s">
        <v>706</v>
      </c>
    </row>
    <row r="104" spans="1:23" ht="47.25">
      <c r="A104" s="271">
        <v>97</v>
      </c>
      <c r="B104" s="284" t="s">
        <v>796</v>
      </c>
      <c r="C104" s="273">
        <v>73</v>
      </c>
      <c r="D104" s="274" t="s">
        <v>161</v>
      </c>
      <c r="E104" s="21" t="s">
        <v>654</v>
      </c>
      <c r="F104" s="273">
        <v>137</v>
      </c>
      <c r="G104" s="273">
        <v>7</v>
      </c>
      <c r="H104" s="273">
        <f t="shared" si="2"/>
        <v>5</v>
      </c>
      <c r="I104" s="273">
        <f t="shared" si="3"/>
        <v>2</v>
      </c>
      <c r="J104" s="276">
        <v>1</v>
      </c>
      <c r="K104" s="273">
        <v>0</v>
      </c>
      <c r="L104" s="273">
        <v>0</v>
      </c>
      <c r="M104" s="273">
        <v>0</v>
      </c>
      <c r="N104" s="273">
        <v>0</v>
      </c>
      <c r="O104" s="276">
        <v>1</v>
      </c>
      <c r="P104" s="274">
        <v>0</v>
      </c>
      <c r="Q104" s="274">
        <v>0</v>
      </c>
      <c r="R104" s="274">
        <v>0</v>
      </c>
      <c r="S104" s="274">
        <v>0</v>
      </c>
      <c r="T104" s="274">
        <v>0</v>
      </c>
      <c r="U104" s="273">
        <v>0</v>
      </c>
      <c r="V104" s="273">
        <v>0</v>
      </c>
      <c r="W104" s="277" t="s">
        <v>797</v>
      </c>
    </row>
    <row r="105" spans="1:23" ht="63">
      <c r="A105" s="271">
        <v>98</v>
      </c>
      <c r="B105" s="284" t="s">
        <v>798</v>
      </c>
      <c r="C105" s="273">
        <v>71</v>
      </c>
      <c r="D105" s="274" t="s">
        <v>161</v>
      </c>
      <c r="E105" s="21" t="s">
        <v>654</v>
      </c>
      <c r="F105" s="273">
        <v>271</v>
      </c>
      <c r="G105" s="273">
        <v>13</v>
      </c>
      <c r="H105" s="273">
        <f t="shared" si="2"/>
        <v>11</v>
      </c>
      <c r="I105" s="273">
        <f t="shared" si="3"/>
        <v>2</v>
      </c>
      <c r="J105" s="273">
        <v>0</v>
      </c>
      <c r="K105" s="273">
        <v>0</v>
      </c>
      <c r="L105" s="273">
        <v>0</v>
      </c>
      <c r="M105" s="276">
        <v>1</v>
      </c>
      <c r="N105" s="273">
        <v>0</v>
      </c>
      <c r="O105" s="273">
        <v>0</v>
      </c>
      <c r="P105" s="276">
        <v>1</v>
      </c>
      <c r="Q105" s="274">
        <v>0</v>
      </c>
      <c r="R105" s="274">
        <v>0</v>
      </c>
      <c r="S105" s="274">
        <v>0</v>
      </c>
      <c r="T105" s="274">
        <v>0</v>
      </c>
      <c r="U105" s="273">
        <v>0</v>
      </c>
      <c r="V105" s="273">
        <v>0</v>
      </c>
      <c r="W105" s="277" t="s">
        <v>799</v>
      </c>
    </row>
    <row r="106" spans="1:23" ht="47.25">
      <c r="A106" s="271">
        <v>99</v>
      </c>
      <c r="B106" s="284" t="s">
        <v>800</v>
      </c>
      <c r="C106" s="273">
        <v>62</v>
      </c>
      <c r="D106" s="274" t="s">
        <v>162</v>
      </c>
      <c r="E106" s="21" t="s">
        <v>654</v>
      </c>
      <c r="F106" s="273">
        <v>398</v>
      </c>
      <c r="G106" s="273">
        <v>11</v>
      </c>
      <c r="H106" s="273">
        <f t="shared" si="2"/>
        <v>10</v>
      </c>
      <c r="I106" s="273">
        <f t="shared" si="3"/>
        <v>1</v>
      </c>
      <c r="J106" s="273">
        <v>0</v>
      </c>
      <c r="K106" s="273">
        <v>0</v>
      </c>
      <c r="L106" s="273">
        <v>0</v>
      </c>
      <c r="M106" s="273">
        <v>0</v>
      </c>
      <c r="N106" s="273">
        <v>0</v>
      </c>
      <c r="O106" s="276">
        <v>1</v>
      </c>
      <c r="P106" s="273">
        <v>0</v>
      </c>
      <c r="Q106" s="274">
        <v>0</v>
      </c>
      <c r="R106" s="274">
        <v>0</v>
      </c>
      <c r="S106" s="274">
        <v>0</v>
      </c>
      <c r="T106" s="274">
        <v>0</v>
      </c>
      <c r="U106" s="273">
        <v>0</v>
      </c>
      <c r="V106" s="273">
        <v>0</v>
      </c>
      <c r="W106" s="277" t="s">
        <v>702</v>
      </c>
    </row>
    <row r="107" spans="1:23" ht="47.25">
      <c r="A107" s="271">
        <v>100</v>
      </c>
      <c r="B107" s="284" t="s">
        <v>801</v>
      </c>
      <c r="C107" s="273">
        <v>72</v>
      </c>
      <c r="D107" s="274" t="s">
        <v>161</v>
      </c>
      <c r="E107" s="21" t="s">
        <v>654</v>
      </c>
      <c r="F107" s="273">
        <v>388</v>
      </c>
      <c r="G107" s="273">
        <v>7</v>
      </c>
      <c r="H107" s="273">
        <f t="shared" si="2"/>
        <v>6</v>
      </c>
      <c r="I107" s="273">
        <f t="shared" si="3"/>
        <v>1</v>
      </c>
      <c r="J107" s="273">
        <v>0</v>
      </c>
      <c r="K107" s="273">
        <v>0</v>
      </c>
      <c r="L107" s="273">
        <v>0</v>
      </c>
      <c r="M107" s="273">
        <v>0</v>
      </c>
      <c r="N107" s="273">
        <v>0</v>
      </c>
      <c r="O107" s="276">
        <v>1</v>
      </c>
      <c r="P107" s="273">
        <v>0</v>
      </c>
      <c r="Q107" s="274">
        <v>0</v>
      </c>
      <c r="R107" s="274">
        <v>0</v>
      </c>
      <c r="S107" s="274">
        <v>0</v>
      </c>
      <c r="T107" s="274">
        <v>0</v>
      </c>
      <c r="U107" s="273">
        <v>0</v>
      </c>
      <c r="V107" s="273">
        <v>0</v>
      </c>
      <c r="W107" s="277" t="s">
        <v>702</v>
      </c>
    </row>
    <row r="108" spans="1:23" ht="126">
      <c r="A108" s="271">
        <v>101</v>
      </c>
      <c r="B108" s="284" t="s">
        <v>802</v>
      </c>
      <c r="C108" s="273">
        <v>70</v>
      </c>
      <c r="D108" s="274" t="s">
        <v>161</v>
      </c>
      <c r="E108" s="21" t="s">
        <v>654</v>
      </c>
      <c r="F108" s="273">
        <v>117</v>
      </c>
      <c r="G108" s="273">
        <v>7</v>
      </c>
      <c r="H108" s="273">
        <f t="shared" si="2"/>
        <v>7</v>
      </c>
      <c r="I108" s="273">
        <f t="shared" si="3"/>
        <v>0</v>
      </c>
      <c r="J108" s="273">
        <v>0</v>
      </c>
      <c r="K108" s="273">
        <v>0</v>
      </c>
      <c r="L108" s="273">
        <v>0</v>
      </c>
      <c r="M108" s="273">
        <v>0</v>
      </c>
      <c r="N108" s="276">
        <v>-1</v>
      </c>
      <c r="O108" s="273">
        <v>0</v>
      </c>
      <c r="P108" s="273">
        <v>0</v>
      </c>
      <c r="Q108" s="274">
        <v>0</v>
      </c>
      <c r="R108" s="274">
        <v>0</v>
      </c>
      <c r="S108" s="274">
        <v>0</v>
      </c>
      <c r="T108" s="274">
        <v>0</v>
      </c>
      <c r="U108" s="276">
        <v>1</v>
      </c>
      <c r="V108" s="273">
        <v>0</v>
      </c>
      <c r="W108" s="277" t="s">
        <v>803</v>
      </c>
    </row>
    <row r="109" spans="1:23" ht="31.5">
      <c r="A109" s="271">
        <v>102</v>
      </c>
      <c r="B109" s="284" t="s">
        <v>804</v>
      </c>
      <c r="C109" s="273">
        <v>64</v>
      </c>
      <c r="D109" s="274" t="s">
        <v>162</v>
      </c>
      <c r="E109" s="21" t="s">
        <v>654</v>
      </c>
      <c r="F109" s="273">
        <v>368</v>
      </c>
      <c r="G109" s="273">
        <v>8</v>
      </c>
      <c r="H109" s="273">
        <f t="shared" si="2"/>
        <v>8</v>
      </c>
      <c r="I109" s="273">
        <f t="shared" si="3"/>
        <v>0</v>
      </c>
      <c r="J109" s="273">
        <v>0</v>
      </c>
      <c r="K109" s="273">
        <v>0</v>
      </c>
      <c r="L109" s="273">
        <v>0</v>
      </c>
      <c r="M109" s="273">
        <v>0</v>
      </c>
      <c r="N109" s="273">
        <v>0</v>
      </c>
      <c r="O109" s="273">
        <v>0</v>
      </c>
      <c r="P109" s="273">
        <v>0</v>
      </c>
      <c r="Q109" s="274">
        <v>0</v>
      </c>
      <c r="R109" s="274">
        <v>0</v>
      </c>
      <c r="S109" s="274">
        <v>0</v>
      </c>
      <c r="T109" s="274">
        <v>0</v>
      </c>
      <c r="U109" s="273">
        <v>0</v>
      </c>
      <c r="V109" s="273">
        <v>0</v>
      </c>
      <c r="W109" s="277"/>
    </row>
    <row r="110" spans="1:23" ht="31.5">
      <c r="A110" s="271">
        <v>103</v>
      </c>
      <c r="B110" s="284" t="s">
        <v>805</v>
      </c>
      <c r="C110" s="273">
        <v>71</v>
      </c>
      <c r="D110" s="274" t="s">
        <v>161</v>
      </c>
      <c r="E110" s="21" t="s">
        <v>654</v>
      </c>
      <c r="F110" s="273">
        <v>298</v>
      </c>
      <c r="G110" s="273">
        <v>7</v>
      </c>
      <c r="H110" s="273">
        <f t="shared" si="2"/>
        <v>7</v>
      </c>
      <c r="I110" s="273">
        <f t="shared" si="3"/>
        <v>0</v>
      </c>
      <c r="J110" s="273">
        <v>0</v>
      </c>
      <c r="K110" s="273">
        <v>0</v>
      </c>
      <c r="L110" s="273">
        <v>0</v>
      </c>
      <c r="M110" s="273">
        <v>0</v>
      </c>
      <c r="N110" s="273">
        <v>0</v>
      </c>
      <c r="O110" s="273">
        <v>0</v>
      </c>
      <c r="P110" s="273">
        <v>0</v>
      </c>
      <c r="Q110" s="274">
        <v>0</v>
      </c>
      <c r="R110" s="274">
        <v>0</v>
      </c>
      <c r="S110" s="274">
        <v>0</v>
      </c>
      <c r="T110" s="274">
        <v>0</v>
      </c>
      <c r="U110" s="273">
        <v>0</v>
      </c>
      <c r="V110" s="273">
        <v>0</v>
      </c>
      <c r="W110" s="277"/>
    </row>
    <row r="111" spans="1:23" ht="47.25">
      <c r="A111" s="271">
        <v>104</v>
      </c>
      <c r="B111" s="284" t="s">
        <v>806</v>
      </c>
      <c r="C111" s="273">
        <v>71</v>
      </c>
      <c r="D111" s="274" t="s">
        <v>161</v>
      </c>
      <c r="E111" s="21" t="s">
        <v>654</v>
      </c>
      <c r="F111" s="273">
        <v>131</v>
      </c>
      <c r="G111" s="273">
        <v>7</v>
      </c>
      <c r="H111" s="273">
        <f t="shared" si="2"/>
        <v>7</v>
      </c>
      <c r="I111" s="273">
        <f t="shared" si="3"/>
        <v>0</v>
      </c>
      <c r="J111" s="273">
        <v>0</v>
      </c>
      <c r="K111" s="273">
        <v>0</v>
      </c>
      <c r="L111" s="273">
        <v>0</v>
      </c>
      <c r="M111" s="273">
        <v>0</v>
      </c>
      <c r="N111" s="273">
        <v>0</v>
      </c>
      <c r="O111" s="273">
        <v>0</v>
      </c>
      <c r="P111" s="273">
        <v>0</v>
      </c>
      <c r="Q111" s="274">
        <v>0</v>
      </c>
      <c r="R111" s="274">
        <v>0</v>
      </c>
      <c r="S111" s="274">
        <v>0</v>
      </c>
      <c r="T111" s="274">
        <v>0</v>
      </c>
      <c r="U111" s="273">
        <v>0</v>
      </c>
      <c r="V111" s="273">
        <v>0</v>
      </c>
      <c r="W111" s="277"/>
    </row>
    <row r="112" spans="1:23" ht="47.25">
      <c r="A112" s="271">
        <v>105</v>
      </c>
      <c r="B112" s="284" t="s">
        <v>807</v>
      </c>
      <c r="C112" s="273">
        <v>50</v>
      </c>
      <c r="D112" s="274" t="s">
        <v>163</v>
      </c>
      <c r="E112" s="21" t="s">
        <v>654</v>
      </c>
      <c r="F112" s="273">
        <v>1029</v>
      </c>
      <c r="G112" s="273">
        <v>7</v>
      </c>
      <c r="H112" s="273">
        <f t="shared" si="2"/>
        <v>6</v>
      </c>
      <c r="I112" s="273">
        <f t="shared" si="3"/>
        <v>1</v>
      </c>
      <c r="J112" s="273">
        <v>0</v>
      </c>
      <c r="K112" s="273">
        <v>0</v>
      </c>
      <c r="L112" s="273">
        <v>0</v>
      </c>
      <c r="M112" s="276">
        <v>1</v>
      </c>
      <c r="N112" s="273">
        <v>0</v>
      </c>
      <c r="O112" s="273">
        <v>0</v>
      </c>
      <c r="P112" s="273">
        <v>0</v>
      </c>
      <c r="Q112" s="274">
        <v>0</v>
      </c>
      <c r="R112" s="274">
        <v>0</v>
      </c>
      <c r="S112" s="274">
        <v>0</v>
      </c>
      <c r="T112" s="274">
        <v>0</v>
      </c>
      <c r="U112" s="273">
        <v>0</v>
      </c>
      <c r="V112" s="273">
        <v>0</v>
      </c>
      <c r="W112" s="277" t="s">
        <v>645</v>
      </c>
    </row>
    <row r="113" spans="1:23" ht="31.5">
      <c r="A113" s="271">
        <v>106</v>
      </c>
      <c r="B113" s="284" t="s">
        <v>808</v>
      </c>
      <c r="C113" s="273">
        <v>49</v>
      </c>
      <c r="D113" s="274" t="s">
        <v>163</v>
      </c>
      <c r="E113" s="21" t="s">
        <v>654</v>
      </c>
      <c r="F113" s="273">
        <v>135</v>
      </c>
      <c r="G113" s="273">
        <v>7</v>
      </c>
      <c r="H113" s="273">
        <f t="shared" si="2"/>
        <v>6</v>
      </c>
      <c r="I113" s="273">
        <f t="shared" si="3"/>
        <v>1</v>
      </c>
      <c r="J113" s="273">
        <v>0</v>
      </c>
      <c r="K113" s="273">
        <v>0</v>
      </c>
      <c r="L113" s="273">
        <v>0</v>
      </c>
      <c r="M113" s="273">
        <v>0</v>
      </c>
      <c r="N113" s="273">
        <v>0</v>
      </c>
      <c r="O113" s="276">
        <v>1</v>
      </c>
      <c r="P113" s="273">
        <v>0</v>
      </c>
      <c r="Q113" s="274">
        <v>0</v>
      </c>
      <c r="R113" s="274">
        <v>0</v>
      </c>
      <c r="S113" s="274">
        <v>0</v>
      </c>
      <c r="T113" s="274">
        <v>0</v>
      </c>
      <c r="U113" s="273">
        <v>0</v>
      </c>
      <c r="V113" s="273">
        <v>0</v>
      </c>
      <c r="W113" s="277"/>
    </row>
    <row r="114" spans="1:23" ht="31.5">
      <c r="A114" s="271">
        <v>107</v>
      </c>
      <c r="B114" s="284" t="s">
        <v>809</v>
      </c>
      <c r="C114" s="273">
        <v>71</v>
      </c>
      <c r="D114" s="274" t="s">
        <v>161</v>
      </c>
      <c r="E114" s="21" t="s">
        <v>654</v>
      </c>
      <c r="F114" s="273">
        <v>215</v>
      </c>
      <c r="G114" s="273">
        <v>7</v>
      </c>
      <c r="H114" s="273">
        <f t="shared" si="2"/>
        <v>6</v>
      </c>
      <c r="I114" s="273">
        <f t="shared" si="3"/>
        <v>1</v>
      </c>
      <c r="J114" s="273">
        <v>0</v>
      </c>
      <c r="K114" s="273">
        <v>0</v>
      </c>
      <c r="L114" s="273">
        <v>0</v>
      </c>
      <c r="M114" s="273">
        <v>0</v>
      </c>
      <c r="N114" s="273">
        <v>0</v>
      </c>
      <c r="O114" s="273">
        <v>0</v>
      </c>
      <c r="P114" s="273">
        <v>0</v>
      </c>
      <c r="Q114" s="274">
        <v>0</v>
      </c>
      <c r="R114" s="274">
        <v>0</v>
      </c>
      <c r="S114" s="274">
        <v>0</v>
      </c>
      <c r="T114" s="274">
        <v>0</v>
      </c>
      <c r="U114" s="276">
        <v>1</v>
      </c>
      <c r="V114" s="273">
        <v>0</v>
      </c>
      <c r="W114" s="277"/>
    </row>
    <row r="115" spans="1:23" ht="47.25">
      <c r="A115" s="271">
        <v>108</v>
      </c>
      <c r="B115" s="284" t="s">
        <v>810</v>
      </c>
      <c r="C115" s="273">
        <v>62</v>
      </c>
      <c r="D115" s="274" t="s">
        <v>162</v>
      </c>
      <c r="E115" s="21" t="s">
        <v>654</v>
      </c>
      <c r="F115" s="273">
        <v>62</v>
      </c>
      <c r="G115" s="273">
        <v>7</v>
      </c>
      <c r="H115" s="273">
        <f t="shared" si="2"/>
        <v>6</v>
      </c>
      <c r="I115" s="273">
        <f t="shared" si="3"/>
        <v>1</v>
      </c>
      <c r="J115" s="273">
        <v>0</v>
      </c>
      <c r="K115" s="273">
        <v>0</v>
      </c>
      <c r="L115" s="273">
        <v>0</v>
      </c>
      <c r="M115" s="273">
        <v>0</v>
      </c>
      <c r="N115" s="273">
        <v>0</v>
      </c>
      <c r="O115" s="273">
        <v>0</v>
      </c>
      <c r="P115" s="273">
        <v>0</v>
      </c>
      <c r="Q115" s="274">
        <v>0</v>
      </c>
      <c r="R115" s="274">
        <v>0</v>
      </c>
      <c r="S115" s="274">
        <v>0</v>
      </c>
      <c r="T115" s="274">
        <v>0</v>
      </c>
      <c r="U115" s="276">
        <v>1</v>
      </c>
      <c r="V115" s="273">
        <v>0</v>
      </c>
      <c r="W115" s="277" t="s">
        <v>706</v>
      </c>
    </row>
    <row r="116" spans="1:23" ht="47.25">
      <c r="A116" s="271">
        <v>109</v>
      </c>
      <c r="B116" s="284" t="s">
        <v>811</v>
      </c>
      <c r="C116" s="273">
        <v>73</v>
      </c>
      <c r="D116" s="274" t="s">
        <v>161</v>
      </c>
      <c r="E116" s="21" t="s">
        <v>654</v>
      </c>
      <c r="F116" s="273">
        <v>180</v>
      </c>
      <c r="G116" s="273">
        <v>7</v>
      </c>
      <c r="H116" s="273">
        <f t="shared" si="2"/>
        <v>6</v>
      </c>
      <c r="I116" s="273">
        <f t="shared" si="3"/>
        <v>1</v>
      </c>
      <c r="J116" s="273">
        <v>0</v>
      </c>
      <c r="K116" s="273">
        <v>0</v>
      </c>
      <c r="L116" s="273">
        <v>0</v>
      </c>
      <c r="M116" s="273">
        <v>0</v>
      </c>
      <c r="N116" s="273">
        <v>0</v>
      </c>
      <c r="O116" s="273">
        <v>0</v>
      </c>
      <c r="P116" s="273">
        <v>0</v>
      </c>
      <c r="Q116" s="274">
        <v>0</v>
      </c>
      <c r="R116" s="274">
        <v>0</v>
      </c>
      <c r="S116" s="274">
        <v>0</v>
      </c>
      <c r="T116" s="276">
        <v>1</v>
      </c>
      <c r="U116" s="273">
        <v>0</v>
      </c>
      <c r="V116" s="273">
        <v>0</v>
      </c>
      <c r="W116" s="277" t="s">
        <v>812</v>
      </c>
    </row>
    <row r="117" spans="1:23" ht="47.25">
      <c r="A117" s="271">
        <v>110</v>
      </c>
      <c r="B117" s="284" t="s">
        <v>813</v>
      </c>
      <c r="C117" s="273">
        <v>66</v>
      </c>
      <c r="D117" s="274" t="s">
        <v>162</v>
      </c>
      <c r="E117" s="21" t="s">
        <v>654</v>
      </c>
      <c r="F117" s="273">
        <v>97</v>
      </c>
      <c r="G117" s="273">
        <v>7</v>
      </c>
      <c r="H117" s="273">
        <f t="shared" si="2"/>
        <v>6</v>
      </c>
      <c r="I117" s="273">
        <f t="shared" si="3"/>
        <v>1</v>
      </c>
      <c r="J117" s="273">
        <v>0</v>
      </c>
      <c r="K117" s="273">
        <v>0</v>
      </c>
      <c r="L117" s="273">
        <v>0</v>
      </c>
      <c r="M117" s="273">
        <v>0</v>
      </c>
      <c r="N117" s="273">
        <v>0</v>
      </c>
      <c r="O117" s="273">
        <v>0</v>
      </c>
      <c r="P117" s="273">
        <v>0</v>
      </c>
      <c r="Q117" s="274">
        <v>0</v>
      </c>
      <c r="R117" s="274">
        <v>0</v>
      </c>
      <c r="S117" s="274">
        <v>0</v>
      </c>
      <c r="T117" s="273">
        <v>0</v>
      </c>
      <c r="U117" s="276">
        <v>1</v>
      </c>
      <c r="V117" s="273">
        <v>0</v>
      </c>
      <c r="W117" s="277"/>
    </row>
    <row r="118" spans="1:23" ht="31.5">
      <c r="A118" s="271">
        <v>111</v>
      </c>
      <c r="B118" s="284" t="s">
        <v>814</v>
      </c>
      <c r="C118" s="273">
        <v>59</v>
      </c>
      <c r="D118" s="274" t="s">
        <v>162</v>
      </c>
      <c r="E118" s="21" t="s">
        <v>654</v>
      </c>
      <c r="F118" s="273">
        <v>327</v>
      </c>
      <c r="G118" s="273">
        <v>7</v>
      </c>
      <c r="H118" s="273">
        <f t="shared" si="2"/>
        <v>6</v>
      </c>
      <c r="I118" s="273">
        <f t="shared" si="3"/>
        <v>1</v>
      </c>
      <c r="J118" s="273">
        <v>0</v>
      </c>
      <c r="K118" s="273">
        <v>0</v>
      </c>
      <c r="L118" s="273">
        <v>0</v>
      </c>
      <c r="M118" s="273">
        <v>0</v>
      </c>
      <c r="N118" s="273">
        <v>0</v>
      </c>
      <c r="O118" s="273">
        <v>0</v>
      </c>
      <c r="P118" s="273">
        <v>0</v>
      </c>
      <c r="Q118" s="274">
        <v>0</v>
      </c>
      <c r="R118" s="274">
        <v>0</v>
      </c>
      <c r="S118" s="274">
        <v>0</v>
      </c>
      <c r="T118" s="276">
        <v>1</v>
      </c>
      <c r="U118" s="273">
        <v>0</v>
      </c>
      <c r="V118" s="273">
        <v>0</v>
      </c>
      <c r="W118" s="277"/>
    </row>
    <row r="119" spans="1:23" ht="31.5">
      <c r="A119" s="271">
        <v>112</v>
      </c>
      <c r="B119" s="21" t="s">
        <v>815</v>
      </c>
      <c r="C119" s="273">
        <v>60</v>
      </c>
      <c r="D119" s="274" t="s">
        <v>162</v>
      </c>
      <c r="E119" s="21" t="s">
        <v>674</v>
      </c>
      <c r="F119" s="273"/>
      <c r="G119" s="273">
        <v>10</v>
      </c>
      <c r="H119" s="273">
        <f t="shared" si="2"/>
        <v>10</v>
      </c>
      <c r="I119" s="273">
        <f t="shared" si="3"/>
        <v>0</v>
      </c>
      <c r="J119" s="273">
        <v>0</v>
      </c>
      <c r="K119" s="273">
        <v>0</v>
      </c>
      <c r="L119" s="273">
        <v>0</v>
      </c>
      <c r="M119" s="273">
        <v>0</v>
      </c>
      <c r="N119" s="273">
        <v>0</v>
      </c>
      <c r="O119" s="273">
        <v>0</v>
      </c>
      <c r="P119" s="273">
        <v>0</v>
      </c>
      <c r="Q119" s="274">
        <v>0</v>
      </c>
      <c r="R119" s="274">
        <v>0</v>
      </c>
      <c r="S119" s="274">
        <v>0</v>
      </c>
      <c r="T119" s="273">
        <v>0</v>
      </c>
      <c r="U119" s="273">
        <v>0</v>
      </c>
      <c r="V119" s="273">
        <v>0</v>
      </c>
      <c r="W119" s="277"/>
    </row>
    <row r="120" spans="1:23" ht="47.25">
      <c r="A120" s="271">
        <v>113</v>
      </c>
      <c r="B120" s="21" t="s">
        <v>816</v>
      </c>
      <c r="C120" s="273">
        <v>75</v>
      </c>
      <c r="D120" s="274" t="s">
        <v>161</v>
      </c>
      <c r="E120" s="21" t="s">
        <v>674</v>
      </c>
      <c r="F120" s="273"/>
      <c r="G120" s="273">
        <v>9</v>
      </c>
      <c r="H120" s="273">
        <f t="shared" si="2"/>
        <v>8</v>
      </c>
      <c r="I120" s="273">
        <f t="shared" si="3"/>
        <v>1</v>
      </c>
      <c r="J120" s="273">
        <v>0</v>
      </c>
      <c r="K120" s="273">
        <v>0</v>
      </c>
      <c r="L120" s="273">
        <v>0</v>
      </c>
      <c r="M120" s="273">
        <v>0</v>
      </c>
      <c r="N120" s="273">
        <v>0</v>
      </c>
      <c r="O120" s="273">
        <v>0</v>
      </c>
      <c r="P120" s="273">
        <v>0</v>
      </c>
      <c r="Q120" s="274">
        <v>0</v>
      </c>
      <c r="R120" s="274">
        <v>0</v>
      </c>
      <c r="S120" s="274">
        <v>0</v>
      </c>
      <c r="T120" s="273">
        <v>0</v>
      </c>
      <c r="U120" s="276">
        <v>1</v>
      </c>
      <c r="V120" s="273">
        <v>0</v>
      </c>
      <c r="W120" s="277" t="s">
        <v>706</v>
      </c>
    </row>
    <row r="121" spans="1:23" ht="31.5">
      <c r="A121" s="271">
        <v>114</v>
      </c>
      <c r="B121" s="21" t="s">
        <v>817</v>
      </c>
      <c r="C121" s="273">
        <v>26</v>
      </c>
      <c r="D121" s="274" t="s">
        <v>203</v>
      </c>
      <c r="E121" s="21" t="s">
        <v>674</v>
      </c>
      <c r="F121" s="273"/>
      <c r="G121" s="273">
        <v>10</v>
      </c>
      <c r="H121" s="273">
        <f t="shared" si="2"/>
        <v>10</v>
      </c>
      <c r="I121" s="273">
        <f t="shared" si="3"/>
        <v>0</v>
      </c>
      <c r="J121" s="273">
        <v>0</v>
      </c>
      <c r="K121" s="273">
        <v>0</v>
      </c>
      <c r="L121" s="273">
        <v>0</v>
      </c>
      <c r="M121" s="273">
        <v>0</v>
      </c>
      <c r="N121" s="273">
        <v>0</v>
      </c>
      <c r="O121" s="273">
        <v>0</v>
      </c>
      <c r="P121" s="273">
        <v>0</v>
      </c>
      <c r="Q121" s="274">
        <v>0</v>
      </c>
      <c r="R121" s="274">
        <v>0</v>
      </c>
      <c r="S121" s="274">
        <v>0</v>
      </c>
      <c r="T121" s="273">
        <v>0</v>
      </c>
      <c r="U121" s="273">
        <v>0</v>
      </c>
      <c r="V121" s="273">
        <v>0</v>
      </c>
      <c r="W121" s="277"/>
    </row>
    <row r="122" spans="1:23" ht="63">
      <c r="A122" s="271">
        <v>115</v>
      </c>
      <c r="B122" s="21" t="s">
        <v>818</v>
      </c>
      <c r="C122" s="273">
        <v>57</v>
      </c>
      <c r="D122" s="274" t="s">
        <v>162</v>
      </c>
      <c r="E122" s="21" t="s">
        <v>674</v>
      </c>
      <c r="F122" s="273"/>
      <c r="G122" s="273">
        <v>10</v>
      </c>
      <c r="H122" s="273">
        <f t="shared" si="2"/>
        <v>7</v>
      </c>
      <c r="I122" s="273">
        <f t="shared" si="3"/>
        <v>3</v>
      </c>
      <c r="J122" s="276">
        <v>1</v>
      </c>
      <c r="K122" s="273">
        <v>0</v>
      </c>
      <c r="L122" s="276">
        <v>1</v>
      </c>
      <c r="M122" s="273">
        <v>0</v>
      </c>
      <c r="N122" s="273">
        <v>0</v>
      </c>
      <c r="O122" s="273">
        <v>0</v>
      </c>
      <c r="P122" s="273">
        <v>0</v>
      </c>
      <c r="Q122" s="274">
        <v>0</v>
      </c>
      <c r="R122" s="274">
        <v>0</v>
      </c>
      <c r="S122" s="274">
        <v>0</v>
      </c>
      <c r="T122" s="273">
        <v>0</v>
      </c>
      <c r="U122" s="276">
        <v>1</v>
      </c>
      <c r="V122" s="273">
        <v>0</v>
      </c>
      <c r="W122" s="277" t="s">
        <v>733</v>
      </c>
    </row>
    <row r="123" spans="1:23" ht="31.5">
      <c r="A123" s="271">
        <v>116</v>
      </c>
      <c r="B123" s="21" t="s">
        <v>819</v>
      </c>
      <c r="C123" s="273">
        <v>39</v>
      </c>
      <c r="D123" s="274" t="s">
        <v>164</v>
      </c>
      <c r="E123" s="21" t="s">
        <v>674</v>
      </c>
      <c r="F123" s="273"/>
      <c r="G123" s="273">
        <v>9</v>
      </c>
      <c r="H123" s="273">
        <f t="shared" si="2"/>
        <v>9</v>
      </c>
      <c r="I123" s="273">
        <f t="shared" si="3"/>
        <v>0</v>
      </c>
      <c r="J123" s="273">
        <v>0</v>
      </c>
      <c r="K123" s="273">
        <v>0</v>
      </c>
      <c r="L123" s="273">
        <v>0</v>
      </c>
      <c r="M123" s="273">
        <v>0</v>
      </c>
      <c r="N123" s="273">
        <v>0</v>
      </c>
      <c r="O123" s="273">
        <v>0</v>
      </c>
      <c r="P123" s="273">
        <v>0</v>
      </c>
      <c r="Q123" s="274">
        <v>0</v>
      </c>
      <c r="R123" s="274">
        <v>0</v>
      </c>
      <c r="S123" s="274">
        <v>0</v>
      </c>
      <c r="T123" s="273">
        <v>0</v>
      </c>
      <c r="U123" s="273">
        <v>0</v>
      </c>
      <c r="V123" s="273">
        <v>0</v>
      </c>
      <c r="W123" s="277"/>
    </row>
    <row r="124" spans="1:23" ht="47.25">
      <c r="A124" s="271">
        <v>117</v>
      </c>
      <c r="B124" s="21" t="s">
        <v>820</v>
      </c>
      <c r="C124" s="273">
        <v>63</v>
      </c>
      <c r="D124" s="274" t="s">
        <v>162</v>
      </c>
      <c r="E124" s="21" t="s">
        <v>674</v>
      </c>
      <c r="F124" s="273"/>
      <c r="G124" s="273">
        <v>7</v>
      </c>
      <c r="H124" s="273">
        <f t="shared" si="2"/>
        <v>6</v>
      </c>
      <c r="I124" s="273">
        <f t="shared" si="3"/>
        <v>1</v>
      </c>
      <c r="J124" s="273">
        <v>0</v>
      </c>
      <c r="K124" s="273">
        <v>0</v>
      </c>
      <c r="L124" s="273">
        <v>0</v>
      </c>
      <c r="M124" s="273">
        <v>0</v>
      </c>
      <c r="N124" s="273">
        <v>0</v>
      </c>
      <c r="O124" s="276">
        <v>1</v>
      </c>
      <c r="P124" s="273">
        <v>0</v>
      </c>
      <c r="Q124" s="274">
        <v>0</v>
      </c>
      <c r="R124" s="274">
        <v>0</v>
      </c>
      <c r="S124" s="274">
        <v>0</v>
      </c>
      <c r="T124" s="273">
        <v>0</v>
      </c>
      <c r="U124" s="273">
        <v>0</v>
      </c>
      <c r="V124" s="273">
        <v>0</v>
      </c>
      <c r="W124" s="277" t="s">
        <v>702</v>
      </c>
    </row>
    <row r="125" spans="1:23" ht="31.5">
      <c r="A125" s="271">
        <v>118</v>
      </c>
      <c r="B125" s="21" t="s">
        <v>821</v>
      </c>
      <c r="C125" s="273">
        <v>44</v>
      </c>
      <c r="D125" s="274" t="s">
        <v>163</v>
      </c>
      <c r="E125" s="21" t="s">
        <v>674</v>
      </c>
      <c r="F125" s="273"/>
      <c r="G125" s="273">
        <v>7</v>
      </c>
      <c r="H125" s="273">
        <f t="shared" si="2"/>
        <v>7</v>
      </c>
      <c r="I125" s="273">
        <f t="shared" si="3"/>
        <v>0</v>
      </c>
      <c r="J125" s="273">
        <v>0</v>
      </c>
      <c r="K125" s="273">
        <v>0</v>
      </c>
      <c r="L125" s="273">
        <v>0</v>
      </c>
      <c r="M125" s="273">
        <v>0</v>
      </c>
      <c r="N125" s="273">
        <v>0</v>
      </c>
      <c r="O125" s="273">
        <v>0</v>
      </c>
      <c r="P125" s="273">
        <v>0</v>
      </c>
      <c r="Q125" s="274">
        <v>0</v>
      </c>
      <c r="R125" s="274">
        <v>0</v>
      </c>
      <c r="S125" s="274">
        <v>0</v>
      </c>
      <c r="T125" s="273">
        <v>0</v>
      </c>
      <c r="U125" s="273">
        <v>0</v>
      </c>
      <c r="V125" s="273">
        <v>0</v>
      </c>
      <c r="W125" s="277"/>
    </row>
    <row r="126" spans="1:23" ht="31.5">
      <c r="A126" s="271">
        <v>119</v>
      </c>
      <c r="B126" s="21" t="s">
        <v>822</v>
      </c>
      <c r="C126" s="273">
        <v>24</v>
      </c>
      <c r="D126" s="274" t="s">
        <v>203</v>
      </c>
      <c r="E126" s="21" t="s">
        <v>674</v>
      </c>
      <c r="F126" s="273"/>
      <c r="G126" s="273">
        <v>7</v>
      </c>
      <c r="H126" s="273">
        <f t="shared" si="2"/>
        <v>7</v>
      </c>
      <c r="I126" s="273">
        <f t="shared" si="3"/>
        <v>0</v>
      </c>
      <c r="J126" s="273">
        <v>0</v>
      </c>
      <c r="K126" s="273">
        <v>0</v>
      </c>
      <c r="L126" s="273">
        <v>0</v>
      </c>
      <c r="M126" s="273">
        <v>0</v>
      </c>
      <c r="N126" s="273">
        <v>0</v>
      </c>
      <c r="O126" s="273">
        <v>0</v>
      </c>
      <c r="P126" s="273">
        <v>0</v>
      </c>
      <c r="Q126" s="274">
        <v>0</v>
      </c>
      <c r="R126" s="274">
        <v>0</v>
      </c>
      <c r="S126" s="274">
        <v>0</v>
      </c>
      <c r="T126" s="273">
        <v>0</v>
      </c>
      <c r="U126" s="273">
        <v>0</v>
      </c>
      <c r="V126" s="273">
        <v>0</v>
      </c>
      <c r="W126" s="277"/>
    </row>
    <row r="127" spans="1:23" ht="31.5">
      <c r="A127" s="271">
        <v>120</v>
      </c>
      <c r="B127" s="21" t="s">
        <v>823</v>
      </c>
      <c r="C127" s="273">
        <v>57</v>
      </c>
      <c r="D127" s="274" t="s">
        <v>162</v>
      </c>
      <c r="E127" s="21" t="s">
        <v>674</v>
      </c>
      <c r="F127" s="273"/>
      <c r="G127" s="273">
        <v>7</v>
      </c>
      <c r="H127" s="273">
        <f t="shared" si="2"/>
        <v>6</v>
      </c>
      <c r="I127" s="273">
        <f t="shared" si="3"/>
        <v>1</v>
      </c>
      <c r="J127" s="273">
        <v>0</v>
      </c>
      <c r="K127" s="273">
        <v>0</v>
      </c>
      <c r="L127" s="273">
        <v>0</v>
      </c>
      <c r="M127" s="273">
        <v>0</v>
      </c>
      <c r="N127" s="273">
        <v>0</v>
      </c>
      <c r="O127" s="276">
        <v>1</v>
      </c>
      <c r="P127" s="273">
        <v>0</v>
      </c>
      <c r="Q127" s="274">
        <v>0</v>
      </c>
      <c r="R127" s="274">
        <v>0</v>
      </c>
      <c r="S127" s="274">
        <v>0</v>
      </c>
      <c r="T127" s="273">
        <v>0</v>
      </c>
      <c r="U127" s="273">
        <v>0</v>
      </c>
      <c r="V127" s="273">
        <v>0</v>
      </c>
      <c r="W127" s="277"/>
    </row>
    <row r="128" spans="1:23" ht="31.5">
      <c r="A128" s="271">
        <v>121</v>
      </c>
      <c r="B128" s="21" t="s">
        <v>824</v>
      </c>
      <c r="C128" s="273">
        <v>58</v>
      </c>
      <c r="D128" s="274" t="s">
        <v>162</v>
      </c>
      <c r="E128" s="21" t="s">
        <v>674</v>
      </c>
      <c r="F128" s="273"/>
      <c r="G128" s="273">
        <v>7</v>
      </c>
      <c r="H128" s="273">
        <f t="shared" si="2"/>
        <v>7</v>
      </c>
      <c r="I128" s="273">
        <f t="shared" si="3"/>
        <v>0</v>
      </c>
      <c r="J128" s="273">
        <v>0</v>
      </c>
      <c r="K128" s="273">
        <v>0</v>
      </c>
      <c r="L128" s="273">
        <v>0</v>
      </c>
      <c r="M128" s="273">
        <v>0</v>
      </c>
      <c r="N128" s="273">
        <v>0</v>
      </c>
      <c r="O128" s="273">
        <v>0</v>
      </c>
      <c r="P128" s="273">
        <v>0</v>
      </c>
      <c r="Q128" s="274">
        <v>0</v>
      </c>
      <c r="R128" s="274">
        <v>0</v>
      </c>
      <c r="S128" s="274">
        <v>0</v>
      </c>
      <c r="T128" s="273">
        <v>0</v>
      </c>
      <c r="U128" s="273">
        <v>0</v>
      </c>
      <c r="V128" s="273">
        <v>0</v>
      </c>
      <c r="W128" s="277"/>
    </row>
    <row r="129" spans="1:23" ht="31.5">
      <c r="A129" s="271">
        <v>122</v>
      </c>
      <c r="B129" s="21" t="s">
        <v>825</v>
      </c>
      <c r="C129" s="273">
        <v>56</v>
      </c>
      <c r="D129" s="274" t="s">
        <v>162</v>
      </c>
      <c r="E129" s="21" t="s">
        <v>674</v>
      </c>
      <c r="F129" s="273"/>
      <c r="G129" s="273">
        <v>7</v>
      </c>
      <c r="H129" s="273">
        <f t="shared" si="2"/>
        <v>7</v>
      </c>
      <c r="I129" s="273">
        <f t="shared" si="3"/>
        <v>0</v>
      </c>
      <c r="J129" s="273">
        <v>0</v>
      </c>
      <c r="K129" s="273">
        <v>0</v>
      </c>
      <c r="L129" s="273">
        <v>0</v>
      </c>
      <c r="M129" s="273">
        <v>0</v>
      </c>
      <c r="N129" s="273">
        <v>0</v>
      </c>
      <c r="O129" s="273">
        <v>0</v>
      </c>
      <c r="P129" s="273">
        <v>0</v>
      </c>
      <c r="Q129" s="274">
        <v>0</v>
      </c>
      <c r="R129" s="274">
        <v>0</v>
      </c>
      <c r="S129" s="274">
        <v>0</v>
      </c>
      <c r="T129" s="273">
        <v>0</v>
      </c>
      <c r="U129" s="273">
        <v>0</v>
      </c>
      <c r="V129" s="273">
        <v>0</v>
      </c>
      <c r="W129" s="277"/>
    </row>
    <row r="130" spans="1:23" ht="126">
      <c r="A130" s="271">
        <v>123</v>
      </c>
      <c r="B130" s="21" t="s">
        <v>826</v>
      </c>
      <c r="C130" s="273">
        <v>30</v>
      </c>
      <c r="D130" s="274" t="s">
        <v>164</v>
      </c>
      <c r="E130" s="21" t="s">
        <v>674</v>
      </c>
      <c r="F130" s="273"/>
      <c r="G130" s="273">
        <v>7</v>
      </c>
      <c r="H130" s="273">
        <f t="shared" si="2"/>
        <v>6</v>
      </c>
      <c r="I130" s="273">
        <f t="shared" si="3"/>
        <v>1</v>
      </c>
      <c r="J130" s="273">
        <v>0</v>
      </c>
      <c r="K130" s="273">
        <v>0</v>
      </c>
      <c r="L130" s="273">
        <v>0</v>
      </c>
      <c r="M130" s="276">
        <v>1</v>
      </c>
      <c r="N130" s="273">
        <v>0</v>
      </c>
      <c r="O130" s="273">
        <v>0</v>
      </c>
      <c r="P130" s="273">
        <v>0</v>
      </c>
      <c r="Q130" s="274">
        <v>0</v>
      </c>
      <c r="R130" s="274">
        <v>0</v>
      </c>
      <c r="S130" s="274">
        <v>0</v>
      </c>
      <c r="T130" s="273">
        <v>0</v>
      </c>
      <c r="U130" s="273">
        <v>0</v>
      </c>
      <c r="V130" s="273">
        <v>0</v>
      </c>
      <c r="W130" s="277" t="s">
        <v>827</v>
      </c>
    </row>
    <row r="131" spans="1:23" ht="31.5">
      <c r="A131" s="271">
        <v>124</v>
      </c>
      <c r="B131" s="21" t="s">
        <v>828</v>
      </c>
      <c r="C131" s="273">
        <v>50</v>
      </c>
      <c r="D131" s="274" t="s">
        <v>163</v>
      </c>
      <c r="E131" s="21" t="s">
        <v>674</v>
      </c>
      <c r="F131" s="273"/>
      <c r="G131" s="273">
        <v>7</v>
      </c>
      <c r="H131" s="273">
        <f t="shared" si="2"/>
        <v>7</v>
      </c>
      <c r="I131" s="273">
        <f t="shared" si="3"/>
        <v>0</v>
      </c>
      <c r="J131" s="273">
        <v>0</v>
      </c>
      <c r="K131" s="273">
        <v>0</v>
      </c>
      <c r="L131" s="273">
        <v>0</v>
      </c>
      <c r="M131" s="273">
        <v>0</v>
      </c>
      <c r="N131" s="273">
        <v>0</v>
      </c>
      <c r="O131" s="273">
        <v>0</v>
      </c>
      <c r="P131" s="273">
        <v>0</v>
      </c>
      <c r="Q131" s="274">
        <v>0</v>
      </c>
      <c r="R131" s="274">
        <v>0</v>
      </c>
      <c r="S131" s="274">
        <v>0</v>
      </c>
      <c r="T131" s="273">
        <v>0</v>
      </c>
      <c r="U131" s="273">
        <v>0</v>
      </c>
      <c r="V131" s="273">
        <v>0</v>
      </c>
      <c r="W131" s="277"/>
    </row>
    <row r="132" spans="1:23" ht="47.25">
      <c r="A132" s="271">
        <v>125</v>
      </c>
      <c r="B132" s="21" t="s">
        <v>829</v>
      </c>
      <c r="C132" s="273">
        <v>46</v>
      </c>
      <c r="D132" s="274" t="s">
        <v>163</v>
      </c>
      <c r="E132" s="21" t="s">
        <v>674</v>
      </c>
      <c r="F132" s="273"/>
      <c r="G132" s="273">
        <v>7</v>
      </c>
      <c r="H132" s="273">
        <f t="shared" si="2"/>
        <v>5</v>
      </c>
      <c r="I132" s="273">
        <f t="shared" si="3"/>
        <v>2</v>
      </c>
      <c r="J132" s="273">
        <v>0</v>
      </c>
      <c r="K132" s="273">
        <v>0</v>
      </c>
      <c r="L132" s="273">
        <v>0</v>
      </c>
      <c r="M132" s="276">
        <v>1</v>
      </c>
      <c r="N132" s="273">
        <v>0</v>
      </c>
      <c r="O132" s="273">
        <v>0</v>
      </c>
      <c r="P132" s="276">
        <v>1</v>
      </c>
      <c r="Q132" s="274">
        <v>0</v>
      </c>
      <c r="R132" s="274">
        <v>0</v>
      </c>
      <c r="S132" s="274">
        <v>0</v>
      </c>
      <c r="T132" s="273">
        <v>0</v>
      </c>
      <c r="U132" s="273">
        <v>0</v>
      </c>
      <c r="V132" s="273">
        <v>0</v>
      </c>
      <c r="W132" s="277" t="s">
        <v>830</v>
      </c>
    </row>
    <row r="133" spans="1:23" ht="31.5">
      <c r="A133" s="271">
        <v>126</v>
      </c>
      <c r="B133" s="21" t="s">
        <v>831</v>
      </c>
      <c r="C133" s="273">
        <v>65</v>
      </c>
      <c r="D133" s="274" t="s">
        <v>162</v>
      </c>
      <c r="E133" s="21" t="s">
        <v>674</v>
      </c>
      <c r="F133" s="273"/>
      <c r="G133" s="273">
        <v>7</v>
      </c>
      <c r="H133" s="273">
        <f t="shared" si="2"/>
        <v>7</v>
      </c>
      <c r="I133" s="273">
        <f t="shared" si="3"/>
        <v>0</v>
      </c>
      <c r="J133" s="273">
        <v>0</v>
      </c>
      <c r="K133" s="273">
        <v>0</v>
      </c>
      <c r="L133" s="273">
        <v>0</v>
      </c>
      <c r="M133" s="273">
        <v>0</v>
      </c>
      <c r="N133" s="273">
        <v>0</v>
      </c>
      <c r="O133" s="273">
        <v>0</v>
      </c>
      <c r="P133" s="273">
        <v>0</v>
      </c>
      <c r="Q133" s="274">
        <v>0</v>
      </c>
      <c r="R133" s="274">
        <v>0</v>
      </c>
      <c r="S133" s="274">
        <v>0</v>
      </c>
      <c r="T133" s="273">
        <v>0</v>
      </c>
      <c r="U133" s="273">
        <v>0</v>
      </c>
      <c r="V133" s="273">
        <v>0</v>
      </c>
      <c r="W133" s="277"/>
    </row>
    <row r="134" spans="1:23" ht="31.5">
      <c r="A134" s="271">
        <v>127</v>
      </c>
      <c r="B134" s="21" t="s">
        <v>832</v>
      </c>
      <c r="C134" s="273">
        <v>63</v>
      </c>
      <c r="D134" s="274" t="s">
        <v>162</v>
      </c>
      <c r="E134" s="21" t="s">
        <v>674</v>
      </c>
      <c r="F134" s="273"/>
      <c r="G134" s="273">
        <v>7</v>
      </c>
      <c r="H134" s="273">
        <f t="shared" si="2"/>
        <v>7</v>
      </c>
      <c r="I134" s="273">
        <f t="shared" si="3"/>
        <v>0</v>
      </c>
      <c r="J134" s="273">
        <v>0</v>
      </c>
      <c r="K134" s="273">
        <v>0</v>
      </c>
      <c r="L134" s="273">
        <v>0</v>
      </c>
      <c r="M134" s="273">
        <v>0</v>
      </c>
      <c r="N134" s="273">
        <v>0</v>
      </c>
      <c r="O134" s="273">
        <v>0</v>
      </c>
      <c r="P134" s="273">
        <v>0</v>
      </c>
      <c r="Q134" s="274">
        <v>0</v>
      </c>
      <c r="R134" s="274">
        <v>0</v>
      </c>
      <c r="S134" s="274">
        <v>0</v>
      </c>
      <c r="T134" s="273">
        <v>0</v>
      </c>
      <c r="U134" s="273">
        <v>0</v>
      </c>
      <c r="V134" s="273">
        <v>0</v>
      </c>
      <c r="W134" s="277"/>
    </row>
    <row r="135" spans="1:23" ht="47.25">
      <c r="A135" s="271">
        <v>128</v>
      </c>
      <c r="B135" s="21" t="s">
        <v>833</v>
      </c>
      <c r="C135" s="273">
        <v>42</v>
      </c>
      <c r="D135" s="274" t="s">
        <v>163</v>
      </c>
      <c r="E135" s="21" t="s">
        <v>674</v>
      </c>
      <c r="F135" s="273"/>
      <c r="G135" s="273">
        <v>5</v>
      </c>
      <c r="H135" s="273">
        <f t="shared" si="2"/>
        <v>2</v>
      </c>
      <c r="I135" s="273">
        <f t="shared" si="3"/>
        <v>3</v>
      </c>
      <c r="J135" s="276">
        <v>1</v>
      </c>
      <c r="K135" s="273">
        <v>0</v>
      </c>
      <c r="L135" s="276">
        <v>1</v>
      </c>
      <c r="M135" s="276">
        <v>1</v>
      </c>
      <c r="N135" s="273">
        <v>0</v>
      </c>
      <c r="O135" s="273">
        <v>0</v>
      </c>
      <c r="P135" s="273">
        <v>0</v>
      </c>
      <c r="Q135" s="274">
        <v>0</v>
      </c>
      <c r="R135" s="274">
        <v>0</v>
      </c>
      <c r="S135" s="274">
        <v>0</v>
      </c>
      <c r="T135" s="273">
        <v>0</v>
      </c>
      <c r="U135" s="273">
        <v>0</v>
      </c>
      <c r="V135" s="273">
        <v>0</v>
      </c>
      <c r="W135" s="277" t="s">
        <v>731</v>
      </c>
    </row>
    <row r="136" spans="1:23" ht="31.5">
      <c r="A136" s="271">
        <v>129</v>
      </c>
      <c r="B136" s="21" t="s">
        <v>834</v>
      </c>
      <c r="C136" s="273">
        <v>31</v>
      </c>
      <c r="D136" s="274" t="s">
        <v>164</v>
      </c>
      <c r="E136" s="21" t="s">
        <v>674</v>
      </c>
      <c r="F136" s="273"/>
      <c r="G136" s="273">
        <v>5</v>
      </c>
      <c r="H136" s="273">
        <f t="shared" si="2"/>
        <v>5</v>
      </c>
      <c r="I136" s="273">
        <f t="shared" si="3"/>
        <v>0</v>
      </c>
      <c r="J136" s="273">
        <v>0</v>
      </c>
      <c r="K136" s="273">
        <v>0</v>
      </c>
      <c r="L136" s="273">
        <v>0</v>
      </c>
      <c r="M136" s="273">
        <v>0</v>
      </c>
      <c r="N136" s="273">
        <v>0</v>
      </c>
      <c r="O136" s="273">
        <v>0</v>
      </c>
      <c r="P136" s="273">
        <v>0</v>
      </c>
      <c r="Q136" s="274">
        <v>0</v>
      </c>
      <c r="R136" s="274">
        <v>0</v>
      </c>
      <c r="S136" s="274">
        <v>0</v>
      </c>
      <c r="T136" s="273">
        <v>0</v>
      </c>
      <c r="U136" s="273">
        <v>0</v>
      </c>
      <c r="V136" s="273">
        <v>0</v>
      </c>
      <c r="W136" s="277"/>
    </row>
    <row r="137" spans="1:23" ht="31.5">
      <c r="A137" s="271">
        <v>130</v>
      </c>
      <c r="B137" s="21" t="s">
        <v>835</v>
      </c>
      <c r="C137" s="273">
        <v>24</v>
      </c>
      <c r="D137" s="274" t="s">
        <v>203</v>
      </c>
      <c r="E137" s="21" t="s">
        <v>674</v>
      </c>
      <c r="F137" s="273"/>
      <c r="G137" s="273">
        <v>7</v>
      </c>
      <c r="H137" s="273">
        <f aca="true" t="shared" si="4" ref="H137:H167">G137-I137</f>
        <v>7</v>
      </c>
      <c r="I137" s="273">
        <f aca="true" t="shared" si="5" ref="I137:I166">SUM(J137:V137)</f>
        <v>0</v>
      </c>
      <c r="J137" s="273">
        <v>0</v>
      </c>
      <c r="K137" s="273">
        <v>0</v>
      </c>
      <c r="L137" s="273">
        <v>0</v>
      </c>
      <c r="M137" s="273">
        <v>0</v>
      </c>
      <c r="N137" s="273">
        <v>0</v>
      </c>
      <c r="O137" s="273">
        <v>0</v>
      </c>
      <c r="P137" s="273">
        <v>0</v>
      </c>
      <c r="Q137" s="274">
        <v>0</v>
      </c>
      <c r="R137" s="274">
        <v>0</v>
      </c>
      <c r="S137" s="274">
        <v>0</v>
      </c>
      <c r="T137" s="273">
        <v>0</v>
      </c>
      <c r="U137" s="273">
        <v>0</v>
      </c>
      <c r="V137" s="273">
        <v>0</v>
      </c>
      <c r="W137" s="277"/>
    </row>
    <row r="138" spans="1:23" ht="31.5">
      <c r="A138" s="271">
        <v>131</v>
      </c>
      <c r="B138" s="21" t="s">
        <v>836</v>
      </c>
      <c r="C138" s="273">
        <v>66</v>
      </c>
      <c r="D138" s="274" t="s">
        <v>162</v>
      </c>
      <c r="E138" s="21" t="s">
        <v>674</v>
      </c>
      <c r="F138" s="273"/>
      <c r="G138" s="273">
        <v>9</v>
      </c>
      <c r="H138" s="273">
        <f t="shared" si="4"/>
        <v>9</v>
      </c>
      <c r="I138" s="273">
        <f t="shared" si="5"/>
        <v>0</v>
      </c>
      <c r="J138" s="273">
        <v>0</v>
      </c>
      <c r="K138" s="273">
        <v>0</v>
      </c>
      <c r="L138" s="273">
        <v>0</v>
      </c>
      <c r="M138" s="273">
        <v>0</v>
      </c>
      <c r="N138" s="273">
        <v>0</v>
      </c>
      <c r="O138" s="273">
        <v>0</v>
      </c>
      <c r="P138" s="273">
        <v>0</v>
      </c>
      <c r="Q138" s="274">
        <v>0</v>
      </c>
      <c r="R138" s="274">
        <v>0</v>
      </c>
      <c r="S138" s="274">
        <v>0</v>
      </c>
      <c r="T138" s="273">
        <v>0</v>
      </c>
      <c r="U138" s="273">
        <v>0</v>
      </c>
      <c r="V138" s="273">
        <v>0</v>
      </c>
      <c r="W138" s="277"/>
    </row>
    <row r="139" spans="1:23" ht="31.5">
      <c r="A139" s="271">
        <v>132</v>
      </c>
      <c r="B139" s="21" t="s">
        <v>837</v>
      </c>
      <c r="C139" s="273">
        <v>58</v>
      </c>
      <c r="D139" s="274" t="s">
        <v>162</v>
      </c>
      <c r="E139" s="21" t="s">
        <v>674</v>
      </c>
      <c r="F139" s="273"/>
      <c r="G139" s="273">
        <v>7</v>
      </c>
      <c r="H139" s="273">
        <f t="shared" si="4"/>
        <v>7</v>
      </c>
      <c r="I139" s="273">
        <f t="shared" si="5"/>
        <v>0</v>
      </c>
      <c r="J139" s="273">
        <v>0</v>
      </c>
      <c r="K139" s="273">
        <v>0</v>
      </c>
      <c r="L139" s="273">
        <v>0</v>
      </c>
      <c r="M139" s="273">
        <v>0</v>
      </c>
      <c r="N139" s="273">
        <v>0</v>
      </c>
      <c r="O139" s="273">
        <v>0</v>
      </c>
      <c r="P139" s="273">
        <v>0</v>
      </c>
      <c r="Q139" s="274">
        <v>0</v>
      </c>
      <c r="R139" s="274">
        <v>0</v>
      </c>
      <c r="S139" s="274">
        <v>0</v>
      </c>
      <c r="T139" s="273">
        <v>0</v>
      </c>
      <c r="U139" s="273">
        <v>0</v>
      </c>
      <c r="V139" s="273">
        <v>0</v>
      </c>
      <c r="W139" s="277"/>
    </row>
    <row r="140" spans="1:23" ht="47.25">
      <c r="A140" s="271">
        <v>133</v>
      </c>
      <c r="B140" s="285" t="s">
        <v>838</v>
      </c>
      <c r="C140" s="273">
        <v>66</v>
      </c>
      <c r="D140" s="274" t="s">
        <v>162</v>
      </c>
      <c r="E140" s="21" t="s">
        <v>680</v>
      </c>
      <c r="F140" s="273">
        <v>466</v>
      </c>
      <c r="G140" s="273">
        <v>11</v>
      </c>
      <c r="H140" s="273">
        <f t="shared" si="4"/>
        <v>10</v>
      </c>
      <c r="I140" s="273">
        <f t="shared" si="5"/>
        <v>1</v>
      </c>
      <c r="J140" s="273">
        <v>0</v>
      </c>
      <c r="K140" s="273">
        <v>0</v>
      </c>
      <c r="L140" s="273">
        <v>0</v>
      </c>
      <c r="M140" s="273">
        <v>0</v>
      </c>
      <c r="N140" s="273">
        <v>0</v>
      </c>
      <c r="O140" s="276">
        <v>1</v>
      </c>
      <c r="P140" s="273">
        <v>0</v>
      </c>
      <c r="Q140" s="274">
        <v>0</v>
      </c>
      <c r="R140" s="274">
        <v>0</v>
      </c>
      <c r="S140" s="274">
        <v>0</v>
      </c>
      <c r="T140" s="273">
        <v>0</v>
      </c>
      <c r="U140" s="273">
        <v>0</v>
      </c>
      <c r="V140" s="273">
        <v>0</v>
      </c>
      <c r="W140" s="277" t="s">
        <v>702</v>
      </c>
    </row>
    <row r="141" spans="1:23" ht="31.5">
      <c r="A141" s="271">
        <v>134</v>
      </c>
      <c r="B141" s="285" t="s">
        <v>839</v>
      </c>
      <c r="C141" s="273">
        <v>36</v>
      </c>
      <c r="D141" s="274" t="s">
        <v>164</v>
      </c>
      <c r="E141" s="21" t="s">
        <v>680</v>
      </c>
      <c r="F141" s="273">
        <v>334</v>
      </c>
      <c r="G141" s="273">
        <v>8</v>
      </c>
      <c r="H141" s="273">
        <f t="shared" si="4"/>
        <v>7</v>
      </c>
      <c r="I141" s="273">
        <f t="shared" si="5"/>
        <v>1</v>
      </c>
      <c r="J141" s="273">
        <v>0</v>
      </c>
      <c r="K141" s="273">
        <v>0</v>
      </c>
      <c r="L141" s="273">
        <v>0</v>
      </c>
      <c r="M141" s="276">
        <v>1</v>
      </c>
      <c r="N141" s="273">
        <v>0</v>
      </c>
      <c r="O141" s="273">
        <v>0</v>
      </c>
      <c r="P141" s="273">
        <v>0</v>
      </c>
      <c r="Q141" s="274">
        <v>0</v>
      </c>
      <c r="R141" s="274">
        <v>0</v>
      </c>
      <c r="S141" s="274">
        <v>0</v>
      </c>
      <c r="T141" s="273">
        <v>0</v>
      </c>
      <c r="U141" s="273">
        <v>0</v>
      </c>
      <c r="V141" s="273">
        <v>0</v>
      </c>
      <c r="W141" s="277"/>
    </row>
    <row r="142" spans="1:23" ht="63">
      <c r="A142" s="271">
        <v>135</v>
      </c>
      <c r="B142" s="285" t="s">
        <v>840</v>
      </c>
      <c r="C142" s="273">
        <v>81</v>
      </c>
      <c r="D142" s="274" t="s">
        <v>161</v>
      </c>
      <c r="E142" s="21" t="s">
        <v>680</v>
      </c>
      <c r="F142" s="273">
        <v>569</v>
      </c>
      <c r="G142" s="273">
        <v>12</v>
      </c>
      <c r="H142" s="273">
        <f t="shared" si="4"/>
        <v>9</v>
      </c>
      <c r="I142" s="273">
        <f t="shared" si="5"/>
        <v>3</v>
      </c>
      <c r="J142" s="276">
        <v>1</v>
      </c>
      <c r="K142" s="273">
        <v>0</v>
      </c>
      <c r="L142" s="276">
        <v>1</v>
      </c>
      <c r="M142" s="273">
        <v>0</v>
      </c>
      <c r="N142" s="273">
        <v>0</v>
      </c>
      <c r="O142" s="273">
        <v>0</v>
      </c>
      <c r="P142" s="273">
        <v>0</v>
      </c>
      <c r="Q142" s="274">
        <v>0</v>
      </c>
      <c r="R142" s="274">
        <v>0</v>
      </c>
      <c r="S142" s="274">
        <v>0</v>
      </c>
      <c r="T142" s="273">
        <v>0</v>
      </c>
      <c r="U142" s="276">
        <v>1</v>
      </c>
      <c r="V142" s="273">
        <v>0</v>
      </c>
      <c r="W142" s="277" t="s">
        <v>733</v>
      </c>
    </row>
    <row r="143" spans="1:23" ht="63">
      <c r="A143" s="271">
        <v>136</v>
      </c>
      <c r="B143" s="285" t="s">
        <v>841</v>
      </c>
      <c r="C143" s="273">
        <v>64</v>
      </c>
      <c r="D143" s="274" t="s">
        <v>162</v>
      </c>
      <c r="E143" s="21" t="s">
        <v>680</v>
      </c>
      <c r="F143" s="273">
        <v>393</v>
      </c>
      <c r="G143" s="273">
        <v>7</v>
      </c>
      <c r="H143" s="273">
        <f t="shared" si="4"/>
        <v>5</v>
      </c>
      <c r="I143" s="273">
        <f t="shared" si="5"/>
        <v>2</v>
      </c>
      <c r="J143" s="273">
        <v>0</v>
      </c>
      <c r="K143" s="273">
        <v>0</v>
      </c>
      <c r="L143" s="273">
        <v>0</v>
      </c>
      <c r="M143" s="273">
        <v>0</v>
      </c>
      <c r="N143" s="273">
        <v>0</v>
      </c>
      <c r="O143" s="276">
        <v>1</v>
      </c>
      <c r="P143" s="276">
        <v>1</v>
      </c>
      <c r="Q143" s="274">
        <v>0</v>
      </c>
      <c r="R143" s="274">
        <v>0</v>
      </c>
      <c r="S143" s="274">
        <v>0</v>
      </c>
      <c r="T143" s="273">
        <v>0</v>
      </c>
      <c r="U143" s="273">
        <v>0</v>
      </c>
      <c r="V143" s="273">
        <v>0</v>
      </c>
      <c r="W143" s="277" t="s">
        <v>842</v>
      </c>
    </row>
    <row r="144" spans="1:23" ht="63">
      <c r="A144" s="271">
        <v>137</v>
      </c>
      <c r="B144" s="285" t="s">
        <v>843</v>
      </c>
      <c r="C144" s="273">
        <v>60</v>
      </c>
      <c r="D144" s="274" t="s">
        <v>162</v>
      </c>
      <c r="E144" s="21" t="s">
        <v>680</v>
      </c>
      <c r="F144" s="273">
        <v>388</v>
      </c>
      <c r="G144" s="273">
        <v>7</v>
      </c>
      <c r="H144" s="273">
        <f t="shared" si="4"/>
        <v>5</v>
      </c>
      <c r="I144" s="273">
        <f t="shared" si="5"/>
        <v>2</v>
      </c>
      <c r="J144" s="276">
        <v>1</v>
      </c>
      <c r="K144" s="273">
        <v>0</v>
      </c>
      <c r="L144" s="273">
        <v>0</v>
      </c>
      <c r="M144" s="273">
        <v>0</v>
      </c>
      <c r="N144" s="273">
        <v>0</v>
      </c>
      <c r="O144" s="273">
        <v>0</v>
      </c>
      <c r="P144" s="276">
        <v>1</v>
      </c>
      <c r="Q144" s="274">
        <v>0</v>
      </c>
      <c r="R144" s="274">
        <v>0</v>
      </c>
      <c r="S144" s="274">
        <v>0</v>
      </c>
      <c r="T144" s="273">
        <v>0</v>
      </c>
      <c r="U144" s="273">
        <v>0</v>
      </c>
      <c r="V144" s="273">
        <v>0</v>
      </c>
      <c r="W144" s="277" t="s">
        <v>844</v>
      </c>
    </row>
    <row r="145" spans="1:23" ht="47.25">
      <c r="A145" s="271">
        <v>138</v>
      </c>
      <c r="B145" s="285" t="s">
        <v>845</v>
      </c>
      <c r="C145" s="273">
        <v>56</v>
      </c>
      <c r="D145" s="274" t="s">
        <v>162</v>
      </c>
      <c r="E145" s="21" t="s">
        <v>680</v>
      </c>
      <c r="F145" s="273">
        <v>563</v>
      </c>
      <c r="G145" s="273">
        <v>7</v>
      </c>
      <c r="H145" s="273">
        <f t="shared" si="4"/>
        <v>6</v>
      </c>
      <c r="I145" s="273">
        <f t="shared" si="5"/>
        <v>1</v>
      </c>
      <c r="J145" s="273">
        <v>0</v>
      </c>
      <c r="K145" s="273">
        <v>0</v>
      </c>
      <c r="L145" s="273">
        <v>0</v>
      </c>
      <c r="M145" s="276">
        <v>1</v>
      </c>
      <c r="N145" s="273">
        <v>0</v>
      </c>
      <c r="O145" s="273">
        <v>0</v>
      </c>
      <c r="P145" s="273">
        <v>0</v>
      </c>
      <c r="Q145" s="274">
        <v>0</v>
      </c>
      <c r="R145" s="274">
        <v>0</v>
      </c>
      <c r="S145" s="274">
        <v>0</v>
      </c>
      <c r="T145" s="273">
        <v>0</v>
      </c>
      <c r="U145" s="273">
        <v>0</v>
      </c>
      <c r="V145" s="273">
        <v>0</v>
      </c>
      <c r="W145" s="277" t="s">
        <v>645</v>
      </c>
    </row>
    <row r="146" spans="1:23" ht="47.25">
      <c r="A146" s="271">
        <v>139</v>
      </c>
      <c r="B146" s="285" t="s">
        <v>846</v>
      </c>
      <c r="C146" s="273">
        <v>58</v>
      </c>
      <c r="D146" s="274" t="s">
        <v>162</v>
      </c>
      <c r="E146" s="21" t="s">
        <v>680</v>
      </c>
      <c r="F146" s="273">
        <v>627</v>
      </c>
      <c r="G146" s="273">
        <v>7</v>
      </c>
      <c r="H146" s="273">
        <f t="shared" si="4"/>
        <v>5</v>
      </c>
      <c r="I146" s="273">
        <f t="shared" si="5"/>
        <v>2</v>
      </c>
      <c r="J146" s="273">
        <v>0</v>
      </c>
      <c r="K146" s="273">
        <v>0</v>
      </c>
      <c r="L146" s="273">
        <v>0</v>
      </c>
      <c r="M146" s="276">
        <v>1</v>
      </c>
      <c r="N146" s="273">
        <v>0</v>
      </c>
      <c r="O146" s="276">
        <v>1</v>
      </c>
      <c r="P146" s="273">
        <v>0</v>
      </c>
      <c r="Q146" s="274">
        <v>0</v>
      </c>
      <c r="R146" s="274">
        <v>0</v>
      </c>
      <c r="S146" s="274">
        <v>0</v>
      </c>
      <c r="T146" s="273">
        <v>0</v>
      </c>
      <c r="U146" s="273">
        <v>0</v>
      </c>
      <c r="V146" s="273">
        <v>0</v>
      </c>
      <c r="W146" s="277" t="s">
        <v>645</v>
      </c>
    </row>
    <row r="147" spans="1:23" ht="63">
      <c r="A147" s="271">
        <v>140</v>
      </c>
      <c r="B147" s="285" t="s">
        <v>847</v>
      </c>
      <c r="C147" s="273">
        <v>56</v>
      </c>
      <c r="D147" s="274" t="s">
        <v>162</v>
      </c>
      <c r="E147" s="21" t="s">
        <v>680</v>
      </c>
      <c r="F147" s="273">
        <v>327</v>
      </c>
      <c r="G147" s="273">
        <v>11</v>
      </c>
      <c r="H147" s="273">
        <f t="shared" si="4"/>
        <v>10</v>
      </c>
      <c r="I147" s="273">
        <f t="shared" si="5"/>
        <v>1</v>
      </c>
      <c r="J147" s="276">
        <v>1</v>
      </c>
      <c r="K147" s="273">
        <v>0</v>
      </c>
      <c r="L147" s="273">
        <v>0</v>
      </c>
      <c r="M147" s="273">
        <v>0</v>
      </c>
      <c r="N147" s="276">
        <v>0</v>
      </c>
      <c r="O147" s="273">
        <v>0</v>
      </c>
      <c r="P147" s="273">
        <v>0</v>
      </c>
      <c r="Q147" s="274">
        <v>0</v>
      </c>
      <c r="R147" s="274">
        <v>0</v>
      </c>
      <c r="S147" s="274">
        <v>0</v>
      </c>
      <c r="T147" s="273">
        <v>0</v>
      </c>
      <c r="U147" s="273">
        <v>0</v>
      </c>
      <c r="V147" s="273">
        <v>0</v>
      </c>
      <c r="W147" s="277" t="s">
        <v>848</v>
      </c>
    </row>
    <row r="148" spans="1:23" ht="63">
      <c r="A148" s="271">
        <v>141</v>
      </c>
      <c r="B148" s="285" t="s">
        <v>849</v>
      </c>
      <c r="C148" s="273">
        <v>53</v>
      </c>
      <c r="D148" s="274" t="s">
        <v>162</v>
      </c>
      <c r="E148" s="21" t="s">
        <v>680</v>
      </c>
      <c r="F148" s="273">
        <v>94</v>
      </c>
      <c r="G148" s="273">
        <v>7</v>
      </c>
      <c r="H148" s="273">
        <f t="shared" si="4"/>
        <v>4</v>
      </c>
      <c r="I148" s="273">
        <f t="shared" si="5"/>
        <v>3</v>
      </c>
      <c r="J148" s="273">
        <v>0</v>
      </c>
      <c r="K148" s="276">
        <v>1</v>
      </c>
      <c r="L148" s="273">
        <v>0</v>
      </c>
      <c r="M148" s="276">
        <v>1</v>
      </c>
      <c r="N148" s="273">
        <v>0</v>
      </c>
      <c r="O148" s="276">
        <v>1</v>
      </c>
      <c r="P148" s="273">
        <v>0</v>
      </c>
      <c r="Q148" s="274">
        <v>0</v>
      </c>
      <c r="R148" s="274">
        <v>0</v>
      </c>
      <c r="S148" s="274">
        <v>0</v>
      </c>
      <c r="T148" s="273">
        <v>0</v>
      </c>
      <c r="U148" s="273">
        <v>0</v>
      </c>
      <c r="V148" s="273">
        <v>0</v>
      </c>
      <c r="W148" s="277" t="s">
        <v>850</v>
      </c>
    </row>
    <row r="149" spans="1:23" ht="47.25">
      <c r="A149" s="271">
        <v>142</v>
      </c>
      <c r="B149" s="285" t="s">
        <v>851</v>
      </c>
      <c r="C149" s="273">
        <v>62</v>
      </c>
      <c r="D149" s="274" t="s">
        <v>162</v>
      </c>
      <c r="E149" s="21" t="s">
        <v>680</v>
      </c>
      <c r="F149" s="273">
        <v>186</v>
      </c>
      <c r="G149" s="273">
        <v>7</v>
      </c>
      <c r="H149" s="273">
        <f t="shared" si="4"/>
        <v>6</v>
      </c>
      <c r="I149" s="273">
        <f t="shared" si="5"/>
        <v>1</v>
      </c>
      <c r="J149" s="276">
        <v>1</v>
      </c>
      <c r="K149" s="273">
        <v>0</v>
      </c>
      <c r="L149" s="273">
        <v>0</v>
      </c>
      <c r="M149" s="273">
        <v>0</v>
      </c>
      <c r="N149" s="273">
        <v>0</v>
      </c>
      <c r="O149" s="273">
        <v>0</v>
      </c>
      <c r="P149" s="273">
        <v>0</v>
      </c>
      <c r="Q149" s="274">
        <v>0</v>
      </c>
      <c r="R149" s="274">
        <v>0</v>
      </c>
      <c r="S149" s="274">
        <v>0</v>
      </c>
      <c r="T149" s="273">
        <v>0</v>
      </c>
      <c r="U149" s="273">
        <v>0</v>
      </c>
      <c r="V149" s="273">
        <v>0</v>
      </c>
      <c r="W149" s="277" t="s">
        <v>731</v>
      </c>
    </row>
    <row r="150" spans="1:23" ht="78.75">
      <c r="A150" s="271">
        <v>143</v>
      </c>
      <c r="B150" s="285" t="s">
        <v>852</v>
      </c>
      <c r="C150" s="273">
        <v>55</v>
      </c>
      <c r="D150" s="274" t="s">
        <v>162</v>
      </c>
      <c r="E150" s="21" t="s">
        <v>680</v>
      </c>
      <c r="F150" s="273">
        <v>185</v>
      </c>
      <c r="G150" s="273">
        <v>7</v>
      </c>
      <c r="H150" s="273">
        <f t="shared" si="4"/>
        <v>4</v>
      </c>
      <c r="I150" s="273">
        <f t="shared" si="5"/>
        <v>3</v>
      </c>
      <c r="J150" s="273">
        <v>0</v>
      </c>
      <c r="K150" s="273">
        <v>0</v>
      </c>
      <c r="L150" s="276">
        <v>1</v>
      </c>
      <c r="M150" s="276">
        <v>1</v>
      </c>
      <c r="N150" s="273">
        <v>0</v>
      </c>
      <c r="O150" s="276">
        <v>1</v>
      </c>
      <c r="P150" s="273">
        <v>0</v>
      </c>
      <c r="Q150" s="274">
        <v>0</v>
      </c>
      <c r="R150" s="274">
        <v>0</v>
      </c>
      <c r="S150" s="274">
        <v>0</v>
      </c>
      <c r="T150" s="273">
        <v>0</v>
      </c>
      <c r="U150" s="273">
        <v>0</v>
      </c>
      <c r="V150" s="273">
        <v>0</v>
      </c>
      <c r="W150" s="277" t="s">
        <v>853</v>
      </c>
    </row>
    <row r="151" spans="1:23" ht="63">
      <c r="A151" s="271">
        <v>144</v>
      </c>
      <c r="B151" s="285" t="s">
        <v>854</v>
      </c>
      <c r="C151" s="273">
        <v>69</v>
      </c>
      <c r="D151" s="274" t="s">
        <v>161</v>
      </c>
      <c r="E151" s="21" t="s">
        <v>680</v>
      </c>
      <c r="F151" s="273">
        <v>364</v>
      </c>
      <c r="G151" s="273">
        <v>7</v>
      </c>
      <c r="H151" s="273">
        <f t="shared" si="4"/>
        <v>5</v>
      </c>
      <c r="I151" s="273">
        <f t="shared" si="5"/>
        <v>2</v>
      </c>
      <c r="J151" s="273">
        <v>0</v>
      </c>
      <c r="K151" s="276">
        <v>1</v>
      </c>
      <c r="L151" s="273">
        <v>0</v>
      </c>
      <c r="M151" s="276">
        <v>1</v>
      </c>
      <c r="N151" s="273">
        <v>0</v>
      </c>
      <c r="O151" s="273">
        <v>0</v>
      </c>
      <c r="P151" s="273">
        <v>0</v>
      </c>
      <c r="Q151" s="274">
        <v>0</v>
      </c>
      <c r="R151" s="274">
        <v>0</v>
      </c>
      <c r="S151" s="274">
        <v>0</v>
      </c>
      <c r="T151" s="273">
        <v>0</v>
      </c>
      <c r="U151" s="273">
        <v>0</v>
      </c>
      <c r="V151" s="273">
        <v>0</v>
      </c>
      <c r="W151" s="277" t="s">
        <v>713</v>
      </c>
    </row>
    <row r="152" spans="1:23" ht="31.5">
      <c r="A152" s="271">
        <v>145</v>
      </c>
      <c r="B152" s="285" t="s">
        <v>855</v>
      </c>
      <c r="C152" s="273">
        <v>63</v>
      </c>
      <c r="D152" s="274" t="s">
        <v>162</v>
      </c>
      <c r="E152" s="21" t="s">
        <v>680</v>
      </c>
      <c r="F152" s="273">
        <v>357</v>
      </c>
      <c r="G152" s="273">
        <v>7</v>
      </c>
      <c r="H152" s="273">
        <f t="shared" si="4"/>
        <v>7</v>
      </c>
      <c r="I152" s="273">
        <f t="shared" si="5"/>
        <v>0</v>
      </c>
      <c r="J152" s="273">
        <v>0</v>
      </c>
      <c r="K152" s="273">
        <v>0</v>
      </c>
      <c r="L152" s="273">
        <v>0</v>
      </c>
      <c r="M152" s="273">
        <v>0</v>
      </c>
      <c r="N152" s="273">
        <v>0</v>
      </c>
      <c r="O152" s="273">
        <v>0</v>
      </c>
      <c r="P152" s="273">
        <v>0</v>
      </c>
      <c r="Q152" s="274">
        <v>0</v>
      </c>
      <c r="R152" s="274">
        <v>0</v>
      </c>
      <c r="S152" s="274">
        <v>0</v>
      </c>
      <c r="T152" s="273">
        <v>0</v>
      </c>
      <c r="U152" s="273">
        <v>0</v>
      </c>
      <c r="V152" s="273">
        <v>0</v>
      </c>
      <c r="W152" s="277"/>
    </row>
    <row r="153" spans="1:23" ht="31.5">
      <c r="A153" s="271">
        <v>146</v>
      </c>
      <c r="B153" s="285" t="s">
        <v>856</v>
      </c>
      <c r="C153" s="273">
        <v>49</v>
      </c>
      <c r="D153" s="274" t="s">
        <v>163</v>
      </c>
      <c r="E153" s="21" t="s">
        <v>680</v>
      </c>
      <c r="F153" s="273">
        <v>72</v>
      </c>
      <c r="G153" s="273">
        <v>7</v>
      </c>
      <c r="H153" s="273">
        <f t="shared" si="4"/>
        <v>7</v>
      </c>
      <c r="I153" s="273">
        <f t="shared" si="5"/>
        <v>0</v>
      </c>
      <c r="J153" s="273">
        <v>0</v>
      </c>
      <c r="K153" s="273">
        <v>0</v>
      </c>
      <c r="L153" s="273">
        <v>0</v>
      </c>
      <c r="M153" s="273">
        <v>0</v>
      </c>
      <c r="N153" s="273">
        <v>0</v>
      </c>
      <c r="O153" s="273">
        <v>0</v>
      </c>
      <c r="P153" s="273">
        <v>0</v>
      </c>
      <c r="Q153" s="274">
        <v>0</v>
      </c>
      <c r="R153" s="274">
        <v>0</v>
      </c>
      <c r="S153" s="274">
        <v>0</v>
      </c>
      <c r="T153" s="273">
        <v>0</v>
      </c>
      <c r="U153" s="273">
        <v>0</v>
      </c>
      <c r="V153" s="273">
        <v>0</v>
      </c>
      <c r="W153" s="277"/>
    </row>
    <row r="154" spans="1:23" ht="47.25">
      <c r="A154" s="271">
        <v>147</v>
      </c>
      <c r="B154" s="285" t="s">
        <v>857</v>
      </c>
      <c r="C154" s="273">
        <v>81</v>
      </c>
      <c r="D154" s="274" t="s">
        <v>161</v>
      </c>
      <c r="E154" s="21" t="s">
        <v>680</v>
      </c>
      <c r="F154" s="273">
        <v>332</v>
      </c>
      <c r="G154" s="273">
        <v>7</v>
      </c>
      <c r="H154" s="273">
        <f t="shared" si="4"/>
        <v>6</v>
      </c>
      <c r="I154" s="273">
        <f t="shared" si="5"/>
        <v>1</v>
      </c>
      <c r="J154" s="273">
        <v>0</v>
      </c>
      <c r="K154" s="273">
        <v>0</v>
      </c>
      <c r="L154" s="273">
        <v>0</v>
      </c>
      <c r="M154" s="273">
        <v>0</v>
      </c>
      <c r="N154" s="273">
        <v>0</v>
      </c>
      <c r="O154" s="276">
        <v>1</v>
      </c>
      <c r="P154" s="273">
        <v>0</v>
      </c>
      <c r="Q154" s="274">
        <v>0</v>
      </c>
      <c r="R154" s="274">
        <v>0</v>
      </c>
      <c r="S154" s="274">
        <v>0</v>
      </c>
      <c r="T154" s="273">
        <v>0</v>
      </c>
      <c r="U154" s="273">
        <v>0</v>
      </c>
      <c r="V154" s="273">
        <v>0</v>
      </c>
      <c r="W154" s="277" t="s">
        <v>702</v>
      </c>
    </row>
    <row r="155" spans="1:23" ht="47.25">
      <c r="A155" s="271">
        <v>148</v>
      </c>
      <c r="B155" s="285" t="s">
        <v>858</v>
      </c>
      <c r="C155" s="273">
        <v>66</v>
      </c>
      <c r="D155" s="274" t="s">
        <v>162</v>
      </c>
      <c r="E155" s="21" t="s">
        <v>680</v>
      </c>
      <c r="F155" s="273">
        <f>9+15+19+20+16</f>
        <v>79</v>
      </c>
      <c r="G155" s="273">
        <v>7</v>
      </c>
      <c r="H155" s="273">
        <f t="shared" si="4"/>
        <v>6</v>
      </c>
      <c r="I155" s="273">
        <f t="shared" si="5"/>
        <v>1</v>
      </c>
      <c r="J155" s="276">
        <v>1</v>
      </c>
      <c r="K155" s="273">
        <v>0</v>
      </c>
      <c r="L155" s="273">
        <v>0</v>
      </c>
      <c r="M155" s="273">
        <v>0</v>
      </c>
      <c r="N155" s="273">
        <v>0</v>
      </c>
      <c r="O155" s="273">
        <v>0</v>
      </c>
      <c r="P155" s="273">
        <v>0</v>
      </c>
      <c r="Q155" s="274">
        <v>0</v>
      </c>
      <c r="R155" s="274">
        <v>0</v>
      </c>
      <c r="S155" s="274">
        <v>0</v>
      </c>
      <c r="T155" s="273">
        <v>0</v>
      </c>
      <c r="U155" s="273">
        <v>0</v>
      </c>
      <c r="V155" s="273">
        <v>0</v>
      </c>
      <c r="W155" s="277" t="s">
        <v>731</v>
      </c>
    </row>
    <row r="156" spans="1:23" ht="31.5">
      <c r="A156" s="271">
        <v>149</v>
      </c>
      <c r="B156" s="285" t="s">
        <v>859</v>
      </c>
      <c r="C156" s="273">
        <v>69</v>
      </c>
      <c r="D156" s="274" t="s">
        <v>161</v>
      </c>
      <c r="E156" s="21" t="s">
        <v>680</v>
      </c>
      <c r="F156" s="273">
        <v>344</v>
      </c>
      <c r="G156" s="273">
        <v>7</v>
      </c>
      <c r="H156" s="273">
        <f t="shared" si="4"/>
        <v>7</v>
      </c>
      <c r="I156" s="273">
        <f t="shared" si="5"/>
        <v>0</v>
      </c>
      <c r="J156" s="273">
        <v>0</v>
      </c>
      <c r="K156" s="273">
        <v>0</v>
      </c>
      <c r="L156" s="273">
        <v>0</v>
      </c>
      <c r="M156" s="273">
        <v>0</v>
      </c>
      <c r="N156" s="273">
        <v>0</v>
      </c>
      <c r="O156" s="273">
        <v>0</v>
      </c>
      <c r="P156" s="273">
        <v>0</v>
      </c>
      <c r="Q156" s="274">
        <v>0</v>
      </c>
      <c r="R156" s="274">
        <v>0</v>
      </c>
      <c r="S156" s="274">
        <v>0</v>
      </c>
      <c r="T156" s="273">
        <v>0</v>
      </c>
      <c r="U156" s="273">
        <v>0</v>
      </c>
      <c r="V156" s="273">
        <v>0</v>
      </c>
      <c r="W156" s="277"/>
    </row>
    <row r="157" spans="1:23" ht="31.5">
      <c r="A157" s="271">
        <v>150</v>
      </c>
      <c r="B157" s="285" t="s">
        <v>860</v>
      </c>
      <c r="C157" s="273">
        <v>58</v>
      </c>
      <c r="D157" s="274" t="s">
        <v>162</v>
      </c>
      <c r="E157" s="21" t="s">
        <v>680</v>
      </c>
      <c r="F157" s="273">
        <v>126</v>
      </c>
      <c r="G157" s="273">
        <v>7</v>
      </c>
      <c r="H157" s="273">
        <f t="shared" si="4"/>
        <v>7</v>
      </c>
      <c r="I157" s="273">
        <f t="shared" si="5"/>
        <v>0</v>
      </c>
      <c r="J157" s="273">
        <v>0</v>
      </c>
      <c r="K157" s="273">
        <v>0</v>
      </c>
      <c r="L157" s="273">
        <v>0</v>
      </c>
      <c r="M157" s="273">
        <v>0</v>
      </c>
      <c r="N157" s="273">
        <v>0</v>
      </c>
      <c r="O157" s="273">
        <v>0</v>
      </c>
      <c r="P157" s="273">
        <v>0</v>
      </c>
      <c r="Q157" s="274">
        <v>0</v>
      </c>
      <c r="R157" s="274">
        <v>0</v>
      </c>
      <c r="S157" s="274">
        <v>0</v>
      </c>
      <c r="T157" s="273">
        <v>0</v>
      </c>
      <c r="U157" s="273">
        <v>0</v>
      </c>
      <c r="V157" s="273">
        <v>0</v>
      </c>
      <c r="W157" s="277"/>
    </row>
    <row r="158" spans="1:23" ht="63">
      <c r="A158" s="271">
        <v>151</v>
      </c>
      <c r="B158" s="285" t="s">
        <v>861</v>
      </c>
      <c r="C158" s="273">
        <v>60</v>
      </c>
      <c r="D158" s="274" t="s">
        <v>162</v>
      </c>
      <c r="E158" s="21" t="s">
        <v>680</v>
      </c>
      <c r="F158" s="273">
        <v>71</v>
      </c>
      <c r="G158" s="273">
        <v>7</v>
      </c>
      <c r="H158" s="273">
        <f t="shared" si="4"/>
        <v>3</v>
      </c>
      <c r="I158" s="273">
        <f t="shared" si="5"/>
        <v>4</v>
      </c>
      <c r="J158" s="276">
        <v>1</v>
      </c>
      <c r="K158" s="273">
        <v>0</v>
      </c>
      <c r="L158" s="273">
        <v>0</v>
      </c>
      <c r="M158" s="276">
        <v>1</v>
      </c>
      <c r="N158" s="273">
        <v>0</v>
      </c>
      <c r="O158" s="276">
        <v>1</v>
      </c>
      <c r="P158" s="276">
        <v>1</v>
      </c>
      <c r="Q158" s="274">
        <v>0</v>
      </c>
      <c r="R158" s="274">
        <v>0</v>
      </c>
      <c r="S158" s="274">
        <v>0</v>
      </c>
      <c r="T158" s="273">
        <v>0</v>
      </c>
      <c r="U158" s="273">
        <v>0</v>
      </c>
      <c r="V158" s="273">
        <v>0</v>
      </c>
      <c r="W158" s="277" t="s">
        <v>862</v>
      </c>
    </row>
    <row r="159" spans="1:23" ht="31.5">
      <c r="A159" s="271">
        <v>152</v>
      </c>
      <c r="B159" s="285" t="s">
        <v>863</v>
      </c>
      <c r="C159" s="273">
        <v>38</v>
      </c>
      <c r="D159" s="274" t="s">
        <v>164</v>
      </c>
      <c r="E159" s="21" t="s">
        <v>680</v>
      </c>
      <c r="F159" s="273">
        <v>81</v>
      </c>
      <c r="G159" s="273">
        <v>7</v>
      </c>
      <c r="H159" s="273">
        <f t="shared" si="4"/>
        <v>7</v>
      </c>
      <c r="I159" s="273">
        <f t="shared" si="5"/>
        <v>0</v>
      </c>
      <c r="J159" s="273">
        <v>0</v>
      </c>
      <c r="K159" s="273">
        <v>0</v>
      </c>
      <c r="L159" s="273">
        <v>0</v>
      </c>
      <c r="M159" s="273">
        <v>0</v>
      </c>
      <c r="N159" s="273">
        <v>0</v>
      </c>
      <c r="O159" s="273">
        <v>0</v>
      </c>
      <c r="P159" s="273">
        <v>0</v>
      </c>
      <c r="Q159" s="274">
        <v>0</v>
      </c>
      <c r="R159" s="274">
        <v>0</v>
      </c>
      <c r="S159" s="274">
        <v>0</v>
      </c>
      <c r="T159" s="273">
        <v>0</v>
      </c>
      <c r="U159" s="273">
        <v>0</v>
      </c>
      <c r="V159" s="273">
        <v>0</v>
      </c>
      <c r="W159" s="277"/>
    </row>
    <row r="160" spans="1:23" ht="47.25">
      <c r="A160" s="271">
        <v>153</v>
      </c>
      <c r="B160" s="285" t="s">
        <v>864</v>
      </c>
      <c r="C160" s="273">
        <v>44</v>
      </c>
      <c r="D160" s="274" t="s">
        <v>163</v>
      </c>
      <c r="E160" s="21" t="s">
        <v>680</v>
      </c>
      <c r="F160" s="273">
        <v>34</v>
      </c>
      <c r="G160" s="273">
        <v>7</v>
      </c>
      <c r="H160" s="273">
        <f t="shared" si="4"/>
        <v>5</v>
      </c>
      <c r="I160" s="273">
        <f t="shared" si="5"/>
        <v>2</v>
      </c>
      <c r="J160" s="276">
        <v>1</v>
      </c>
      <c r="K160" s="273">
        <v>0</v>
      </c>
      <c r="L160" s="273">
        <v>0</v>
      </c>
      <c r="M160" s="273">
        <v>0</v>
      </c>
      <c r="N160" s="273">
        <v>0</v>
      </c>
      <c r="O160" s="276">
        <v>1</v>
      </c>
      <c r="P160" s="273">
        <v>0</v>
      </c>
      <c r="Q160" s="274">
        <v>0</v>
      </c>
      <c r="R160" s="274">
        <v>0</v>
      </c>
      <c r="S160" s="274">
        <v>0</v>
      </c>
      <c r="T160" s="273">
        <v>0</v>
      </c>
      <c r="U160" s="273">
        <v>0</v>
      </c>
      <c r="V160" s="273">
        <v>0</v>
      </c>
      <c r="W160" s="277" t="s">
        <v>865</v>
      </c>
    </row>
    <row r="161" spans="1:23" ht="47.25">
      <c r="A161" s="271">
        <v>154</v>
      </c>
      <c r="B161" s="285" t="s">
        <v>866</v>
      </c>
      <c r="C161" s="273">
        <v>44</v>
      </c>
      <c r="D161" s="274" t="s">
        <v>163</v>
      </c>
      <c r="E161" s="21" t="s">
        <v>680</v>
      </c>
      <c r="F161" s="273"/>
      <c r="G161" s="273">
        <v>7</v>
      </c>
      <c r="H161" s="273">
        <f t="shared" si="4"/>
        <v>7</v>
      </c>
      <c r="I161" s="273">
        <f t="shared" si="5"/>
        <v>0</v>
      </c>
      <c r="J161" s="273">
        <v>0</v>
      </c>
      <c r="K161" s="273">
        <v>0</v>
      </c>
      <c r="L161" s="273">
        <v>0</v>
      </c>
      <c r="M161" s="273">
        <v>0</v>
      </c>
      <c r="N161" s="273">
        <v>0</v>
      </c>
      <c r="O161" s="273">
        <v>0</v>
      </c>
      <c r="P161" s="273">
        <v>0</v>
      </c>
      <c r="Q161" s="274">
        <v>0</v>
      </c>
      <c r="R161" s="274">
        <v>0</v>
      </c>
      <c r="S161" s="274">
        <v>0</v>
      </c>
      <c r="T161" s="273">
        <v>0</v>
      </c>
      <c r="U161" s="273">
        <v>0</v>
      </c>
      <c r="V161" s="273">
        <v>0</v>
      </c>
      <c r="W161" s="277"/>
    </row>
    <row r="162" spans="1:23" ht="31.5">
      <c r="A162" s="271">
        <v>155</v>
      </c>
      <c r="B162" s="285" t="s">
        <v>867</v>
      </c>
      <c r="C162" s="273">
        <v>36</v>
      </c>
      <c r="D162" s="274" t="s">
        <v>164</v>
      </c>
      <c r="E162" s="21" t="s">
        <v>680</v>
      </c>
      <c r="F162" s="273">
        <v>18</v>
      </c>
      <c r="G162" s="273">
        <v>7</v>
      </c>
      <c r="H162" s="273">
        <f t="shared" si="4"/>
        <v>7</v>
      </c>
      <c r="I162" s="273">
        <f t="shared" si="5"/>
        <v>0</v>
      </c>
      <c r="J162" s="273">
        <v>0</v>
      </c>
      <c r="K162" s="273">
        <v>0</v>
      </c>
      <c r="L162" s="273">
        <v>0</v>
      </c>
      <c r="M162" s="273">
        <v>0</v>
      </c>
      <c r="N162" s="273">
        <v>0</v>
      </c>
      <c r="O162" s="273">
        <v>0</v>
      </c>
      <c r="P162" s="273">
        <v>0</v>
      </c>
      <c r="Q162" s="274">
        <v>0</v>
      </c>
      <c r="R162" s="274">
        <v>0</v>
      </c>
      <c r="S162" s="274">
        <v>0</v>
      </c>
      <c r="T162" s="273">
        <v>0</v>
      </c>
      <c r="U162" s="273">
        <v>0</v>
      </c>
      <c r="V162" s="273">
        <v>0</v>
      </c>
      <c r="W162" s="277"/>
    </row>
    <row r="163" spans="1:23" ht="31.5">
      <c r="A163" s="271">
        <v>156</v>
      </c>
      <c r="B163" s="285" t="s">
        <v>868</v>
      </c>
      <c r="C163" s="273">
        <v>36</v>
      </c>
      <c r="D163" s="274" t="s">
        <v>164</v>
      </c>
      <c r="E163" s="21" t="s">
        <v>680</v>
      </c>
      <c r="F163" s="273">
        <v>30</v>
      </c>
      <c r="G163" s="273">
        <v>7</v>
      </c>
      <c r="H163" s="273">
        <f t="shared" si="4"/>
        <v>7</v>
      </c>
      <c r="I163" s="273">
        <f t="shared" si="5"/>
        <v>0</v>
      </c>
      <c r="J163" s="273">
        <v>0</v>
      </c>
      <c r="K163" s="273">
        <v>0</v>
      </c>
      <c r="L163" s="273">
        <v>0</v>
      </c>
      <c r="M163" s="273">
        <v>0</v>
      </c>
      <c r="N163" s="273">
        <v>0</v>
      </c>
      <c r="O163" s="273">
        <v>0</v>
      </c>
      <c r="P163" s="273">
        <v>0</v>
      </c>
      <c r="Q163" s="274">
        <v>0</v>
      </c>
      <c r="R163" s="274">
        <v>0</v>
      </c>
      <c r="S163" s="274">
        <v>0</v>
      </c>
      <c r="T163" s="273">
        <v>0</v>
      </c>
      <c r="U163" s="273">
        <v>0</v>
      </c>
      <c r="V163" s="273">
        <v>0</v>
      </c>
      <c r="W163" s="277"/>
    </row>
    <row r="164" spans="1:23" ht="78.75">
      <c r="A164" s="271">
        <v>157</v>
      </c>
      <c r="B164" s="285" t="s">
        <v>869</v>
      </c>
      <c r="C164" s="273">
        <v>65</v>
      </c>
      <c r="D164" s="274" t="s">
        <v>162</v>
      </c>
      <c r="E164" s="21" t="s">
        <v>680</v>
      </c>
      <c r="F164" s="273">
        <v>45</v>
      </c>
      <c r="G164" s="273">
        <v>7</v>
      </c>
      <c r="H164" s="273">
        <f t="shared" si="4"/>
        <v>3</v>
      </c>
      <c r="I164" s="273">
        <f t="shared" si="5"/>
        <v>4</v>
      </c>
      <c r="J164" s="276">
        <v>1</v>
      </c>
      <c r="K164" s="273">
        <v>0</v>
      </c>
      <c r="L164" s="273">
        <v>0</v>
      </c>
      <c r="M164" s="276">
        <v>1</v>
      </c>
      <c r="N164" s="273">
        <v>0</v>
      </c>
      <c r="O164" s="276">
        <v>1</v>
      </c>
      <c r="P164" s="276">
        <v>1</v>
      </c>
      <c r="Q164" s="274">
        <v>0</v>
      </c>
      <c r="R164" s="274">
        <v>0</v>
      </c>
      <c r="S164" s="274">
        <v>0</v>
      </c>
      <c r="T164" s="273">
        <v>0</v>
      </c>
      <c r="U164" s="273">
        <v>0</v>
      </c>
      <c r="V164" s="273">
        <v>0</v>
      </c>
      <c r="W164" s="277" t="s">
        <v>870</v>
      </c>
    </row>
    <row r="165" spans="1:23" ht="78.75">
      <c r="A165" s="271">
        <v>158</v>
      </c>
      <c r="B165" s="285" t="s">
        <v>871</v>
      </c>
      <c r="C165" s="273">
        <v>81</v>
      </c>
      <c r="D165" s="274" t="s">
        <v>161</v>
      </c>
      <c r="E165" s="21" t="s">
        <v>680</v>
      </c>
      <c r="F165" s="273">
        <v>109</v>
      </c>
      <c r="G165" s="273">
        <v>7</v>
      </c>
      <c r="H165" s="273">
        <f t="shared" si="4"/>
        <v>4</v>
      </c>
      <c r="I165" s="273">
        <f t="shared" si="5"/>
        <v>3</v>
      </c>
      <c r="J165" s="273">
        <v>0</v>
      </c>
      <c r="K165" s="273">
        <v>0</v>
      </c>
      <c r="L165" s="273">
        <v>0</v>
      </c>
      <c r="M165" s="276">
        <v>1</v>
      </c>
      <c r="N165" s="273">
        <v>0</v>
      </c>
      <c r="O165" s="273">
        <v>0</v>
      </c>
      <c r="P165" s="276">
        <v>1</v>
      </c>
      <c r="Q165" s="274">
        <v>0</v>
      </c>
      <c r="R165" s="274">
        <v>0</v>
      </c>
      <c r="S165" s="274">
        <v>0</v>
      </c>
      <c r="T165" s="273">
        <v>0</v>
      </c>
      <c r="U165" s="276">
        <v>1</v>
      </c>
      <c r="V165" s="273">
        <v>0</v>
      </c>
      <c r="W165" s="277" t="s">
        <v>872</v>
      </c>
    </row>
    <row r="166" spans="1:23" ht="31.5">
      <c r="A166" s="271">
        <v>159</v>
      </c>
      <c r="B166" s="285" t="s">
        <v>873</v>
      </c>
      <c r="C166" s="273">
        <v>35</v>
      </c>
      <c r="D166" s="274" t="s">
        <v>164</v>
      </c>
      <c r="E166" s="21" t="s">
        <v>680</v>
      </c>
      <c r="F166" s="273">
        <v>30</v>
      </c>
      <c r="G166" s="273">
        <v>7</v>
      </c>
      <c r="H166" s="273">
        <f t="shared" si="4"/>
        <v>7</v>
      </c>
      <c r="I166" s="273">
        <f t="shared" si="5"/>
        <v>0</v>
      </c>
      <c r="J166" s="273">
        <v>0</v>
      </c>
      <c r="K166" s="273">
        <v>0</v>
      </c>
      <c r="L166" s="273">
        <v>0</v>
      </c>
      <c r="M166" s="273">
        <v>0</v>
      </c>
      <c r="N166" s="273">
        <v>0</v>
      </c>
      <c r="O166" s="273">
        <v>0</v>
      </c>
      <c r="P166" s="273">
        <v>0</v>
      </c>
      <c r="Q166" s="274">
        <v>0</v>
      </c>
      <c r="R166" s="274">
        <v>0</v>
      </c>
      <c r="S166" s="274">
        <v>0</v>
      </c>
      <c r="T166" s="273">
        <v>0</v>
      </c>
      <c r="U166" s="273">
        <v>0</v>
      </c>
      <c r="V166" s="273">
        <v>0</v>
      </c>
      <c r="W166" s="277"/>
    </row>
    <row r="167" spans="1:23" ht="15.75">
      <c r="A167" s="271"/>
      <c r="B167" s="275"/>
      <c r="C167" s="275"/>
      <c r="D167" s="275"/>
      <c r="E167" s="275"/>
      <c r="F167" s="273">
        <f>SUM(F8:F166)</f>
        <v>32698</v>
      </c>
      <c r="G167" s="273">
        <f aca="true" t="shared" si="6" ref="G167:V167">SUM(G8:G166)</f>
        <v>1218</v>
      </c>
      <c r="H167" s="273">
        <f t="shared" si="4"/>
        <v>1105</v>
      </c>
      <c r="I167" s="273">
        <f>SUM(J167:V167)</f>
        <v>113</v>
      </c>
      <c r="J167" s="273">
        <f t="shared" si="6"/>
        <v>18</v>
      </c>
      <c r="K167" s="273">
        <f t="shared" si="6"/>
        <v>5</v>
      </c>
      <c r="L167" s="273">
        <f t="shared" si="6"/>
        <v>10</v>
      </c>
      <c r="M167" s="273">
        <f t="shared" si="6"/>
        <v>28</v>
      </c>
      <c r="N167" s="273">
        <f t="shared" si="6"/>
        <v>-4</v>
      </c>
      <c r="O167" s="273">
        <f t="shared" si="6"/>
        <v>29</v>
      </c>
      <c r="P167" s="273">
        <f t="shared" si="6"/>
        <v>10</v>
      </c>
      <c r="Q167" s="273">
        <f t="shared" si="6"/>
        <v>0</v>
      </c>
      <c r="R167" s="273">
        <f t="shared" si="6"/>
        <v>1</v>
      </c>
      <c r="S167" s="273">
        <f t="shared" si="6"/>
        <v>0</v>
      </c>
      <c r="T167" s="273">
        <f t="shared" si="6"/>
        <v>2</v>
      </c>
      <c r="U167" s="273">
        <f t="shared" si="6"/>
        <v>14</v>
      </c>
      <c r="V167" s="273">
        <f t="shared" si="6"/>
        <v>0</v>
      </c>
      <c r="W167" s="277"/>
    </row>
    <row r="168" spans="1:23" ht="15.75">
      <c r="A168" s="288" t="s">
        <v>179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62"/>
    </row>
  </sheetData>
  <sheetProtection/>
  <mergeCells count="15">
    <mergeCell ref="H5:H6"/>
    <mergeCell ref="I5:I6"/>
    <mergeCell ref="J5:V5"/>
    <mergeCell ref="W5:W6"/>
    <mergeCell ref="A168:V168"/>
    <mergeCell ref="A1:V1"/>
    <mergeCell ref="A2:E2"/>
    <mergeCell ref="A3:V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3"/>
  <sheetViews>
    <sheetView zoomScalePageLayoutView="0" workbookViewId="0" topLeftCell="A1">
      <selection activeCell="AD11" sqref="AD11"/>
    </sheetView>
  </sheetViews>
  <sheetFormatPr defaultColWidth="9.140625" defaultRowHeight="12.75"/>
  <cols>
    <col min="1" max="1" width="5.28125" style="293" customWidth="1"/>
    <col min="2" max="2" width="25.421875" style="293" customWidth="1"/>
    <col min="3" max="3" width="13.00390625" style="293" hidden="1" customWidth="1"/>
    <col min="4" max="4" width="6.8515625" style="293" customWidth="1"/>
    <col min="5" max="5" width="9.28125" style="293" customWidth="1"/>
    <col min="6" max="6" width="12.57421875" style="293" hidden="1" customWidth="1"/>
    <col min="7" max="7" width="12.7109375" style="293" hidden="1" customWidth="1"/>
    <col min="8" max="8" width="6.7109375" style="293" customWidth="1"/>
    <col min="9" max="9" width="6.8515625" style="311" customWidth="1"/>
    <col min="10" max="10" width="5.7109375" style="311" customWidth="1"/>
    <col min="11" max="12" width="5.140625" style="311" customWidth="1"/>
    <col min="13" max="14" width="6.140625" style="311" customWidth="1"/>
    <col min="15" max="15" width="5.28125" style="311" customWidth="1"/>
    <col min="16" max="16" width="6.140625" style="311" customWidth="1"/>
    <col min="17" max="17" width="5.57421875" style="311" customWidth="1"/>
    <col min="18" max="18" width="5.421875" style="311" customWidth="1"/>
    <col min="19" max="19" width="4.8515625" style="311" customWidth="1"/>
    <col min="20" max="20" width="5.140625" style="311" customWidth="1"/>
    <col min="21" max="22" width="4.8515625" style="311" customWidth="1"/>
    <col min="23" max="23" width="6.140625" style="311" customWidth="1"/>
    <col min="24" max="24" width="4.421875" style="311" customWidth="1"/>
    <col min="25" max="26" width="5.28125" style="311" customWidth="1"/>
    <col min="27" max="27" width="10.421875" style="293" customWidth="1"/>
    <col min="28" max="16384" width="9.140625" style="293" customWidth="1"/>
  </cols>
  <sheetData>
    <row r="1" spans="1:26" ht="21" customHeight="1">
      <c r="A1" s="291" t="s">
        <v>874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s="295" customFormat="1" ht="21.75" customHeight="1">
      <c r="A2" s="294" t="s">
        <v>875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7" ht="24.75" customHeight="1">
      <c r="A3" s="296" t="s">
        <v>876</v>
      </c>
      <c r="B3" s="296" t="s">
        <v>48</v>
      </c>
      <c r="C3" s="23" t="s">
        <v>877</v>
      </c>
      <c r="D3" s="297" t="s">
        <v>185</v>
      </c>
      <c r="E3" s="296" t="s">
        <v>878</v>
      </c>
      <c r="F3" s="23" t="s">
        <v>879</v>
      </c>
      <c r="G3" s="23" t="s">
        <v>880</v>
      </c>
      <c r="H3" s="297" t="s">
        <v>178</v>
      </c>
      <c r="I3" s="298" t="s">
        <v>881</v>
      </c>
      <c r="J3" s="298" t="s">
        <v>882</v>
      </c>
      <c r="K3" s="298" t="s">
        <v>883</v>
      </c>
      <c r="L3" s="299" t="s">
        <v>884</v>
      </c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 t="s">
        <v>634</v>
      </c>
    </row>
    <row r="4" spans="1:27" ht="41.25" customHeight="1">
      <c r="A4" s="300"/>
      <c r="B4" s="300"/>
      <c r="C4" s="23"/>
      <c r="D4" s="297"/>
      <c r="E4" s="300"/>
      <c r="F4" s="23"/>
      <c r="G4" s="23"/>
      <c r="H4" s="297"/>
      <c r="I4" s="298"/>
      <c r="J4" s="298"/>
      <c r="K4" s="298"/>
      <c r="L4" s="13" t="s">
        <v>78</v>
      </c>
      <c r="M4" s="13" t="s">
        <v>79</v>
      </c>
      <c r="N4" s="13" t="s">
        <v>193</v>
      </c>
      <c r="O4" s="13" t="s">
        <v>81</v>
      </c>
      <c r="P4" s="13" t="s">
        <v>95</v>
      </c>
      <c r="Q4" s="13" t="s">
        <v>885</v>
      </c>
      <c r="R4" s="13" t="s">
        <v>82</v>
      </c>
      <c r="S4" s="13" t="s">
        <v>886</v>
      </c>
      <c r="T4" s="13" t="s">
        <v>887</v>
      </c>
      <c r="U4" s="13" t="s">
        <v>92</v>
      </c>
      <c r="V4" s="13" t="s">
        <v>191</v>
      </c>
      <c r="W4" s="13" t="s">
        <v>90</v>
      </c>
      <c r="X4" s="13" t="s">
        <v>194</v>
      </c>
      <c r="Y4" s="13" t="s">
        <v>174</v>
      </c>
      <c r="Z4" s="13" t="s">
        <v>195</v>
      </c>
      <c r="AA4" s="299"/>
    </row>
    <row r="5" spans="1:27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</row>
    <row r="6" spans="1:27" s="303" customFormat="1" ht="36" customHeight="1">
      <c r="A6" s="23">
        <v>1</v>
      </c>
      <c r="B6" s="301" t="s">
        <v>888</v>
      </c>
      <c r="C6" s="302">
        <v>59</v>
      </c>
      <c r="D6" s="287" t="s">
        <v>164</v>
      </c>
      <c r="E6" s="285" t="s">
        <v>889</v>
      </c>
      <c r="F6" s="287" t="s">
        <v>162</v>
      </c>
      <c r="G6" s="23" t="s">
        <v>890</v>
      </c>
      <c r="H6" s="23">
        <v>692</v>
      </c>
      <c r="I6" s="287">
        <v>18</v>
      </c>
      <c r="J6" s="287">
        <v>17</v>
      </c>
      <c r="K6" s="287">
        <f aca="true" t="shared" si="0" ref="K6:K19">SUM(I6-J6)</f>
        <v>1</v>
      </c>
      <c r="L6" s="287"/>
      <c r="M6" s="287"/>
      <c r="N6" s="287">
        <v>1</v>
      </c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5"/>
    </row>
    <row r="7" spans="1:27" s="303" customFormat="1" ht="21.75" customHeight="1">
      <c r="A7" s="23">
        <v>2</v>
      </c>
      <c r="B7" s="301" t="s">
        <v>891</v>
      </c>
      <c r="C7" s="302">
        <v>41</v>
      </c>
      <c r="D7" s="287" t="s">
        <v>203</v>
      </c>
      <c r="E7" s="285" t="s">
        <v>892</v>
      </c>
      <c r="F7" s="287" t="s">
        <v>163</v>
      </c>
      <c r="G7" s="23" t="s">
        <v>893</v>
      </c>
      <c r="H7" s="23">
        <v>76</v>
      </c>
      <c r="I7" s="287">
        <v>7</v>
      </c>
      <c r="J7" s="287">
        <v>5</v>
      </c>
      <c r="K7" s="287">
        <f t="shared" si="0"/>
        <v>2</v>
      </c>
      <c r="L7" s="287"/>
      <c r="M7" s="287"/>
      <c r="N7" s="287"/>
      <c r="O7" s="287">
        <v>1</v>
      </c>
      <c r="P7" s="287">
        <v>1</v>
      </c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5"/>
    </row>
    <row r="8" spans="1:27" s="303" customFormat="1" ht="21.75" customHeight="1">
      <c r="A8" s="304">
        <v>3</v>
      </c>
      <c r="B8" s="301" t="s">
        <v>894</v>
      </c>
      <c r="C8" s="302">
        <v>52</v>
      </c>
      <c r="D8" s="287" t="s">
        <v>203</v>
      </c>
      <c r="E8" s="285" t="s">
        <v>895</v>
      </c>
      <c r="F8" s="287" t="s">
        <v>163</v>
      </c>
      <c r="G8" s="23" t="s">
        <v>895</v>
      </c>
      <c r="H8" s="23">
        <v>669</v>
      </c>
      <c r="I8" s="287">
        <v>11</v>
      </c>
      <c r="J8" s="287">
        <v>11</v>
      </c>
      <c r="K8" s="287">
        <f t="shared" si="0"/>
        <v>0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5"/>
    </row>
    <row r="9" spans="1:27" s="303" customFormat="1" ht="21.75" customHeight="1">
      <c r="A9" s="23">
        <v>4</v>
      </c>
      <c r="B9" s="301" t="s">
        <v>896</v>
      </c>
      <c r="C9" s="302">
        <v>52</v>
      </c>
      <c r="D9" s="287" t="s">
        <v>164</v>
      </c>
      <c r="E9" s="285" t="s">
        <v>897</v>
      </c>
      <c r="F9" s="287" t="s">
        <v>163</v>
      </c>
      <c r="G9" s="23" t="s">
        <v>897</v>
      </c>
      <c r="H9" s="23">
        <v>285</v>
      </c>
      <c r="I9" s="287">
        <v>9</v>
      </c>
      <c r="J9" s="287">
        <v>7</v>
      </c>
      <c r="K9" s="287">
        <f t="shared" si="0"/>
        <v>2</v>
      </c>
      <c r="L9" s="287"/>
      <c r="M9" s="287">
        <v>1</v>
      </c>
      <c r="N9" s="287"/>
      <c r="O9" s="287"/>
      <c r="P9" s="287"/>
      <c r="Q9" s="287"/>
      <c r="R9" s="287"/>
      <c r="S9" s="287"/>
      <c r="T9" s="287">
        <v>1</v>
      </c>
      <c r="U9" s="287"/>
      <c r="V9" s="287"/>
      <c r="W9" s="287"/>
      <c r="X9" s="287"/>
      <c r="Y9" s="287"/>
      <c r="Z9" s="287"/>
      <c r="AA9" s="285"/>
    </row>
    <row r="10" spans="1:27" s="303" customFormat="1" ht="21.75" customHeight="1">
      <c r="A10" s="304">
        <v>5</v>
      </c>
      <c r="B10" s="301" t="s">
        <v>898</v>
      </c>
      <c r="C10" s="302">
        <v>25</v>
      </c>
      <c r="D10" s="287" t="s">
        <v>200</v>
      </c>
      <c r="E10" s="285" t="s">
        <v>899</v>
      </c>
      <c r="F10" s="287" t="s">
        <v>203</v>
      </c>
      <c r="G10" s="23" t="s">
        <v>895</v>
      </c>
      <c r="H10" s="23">
        <v>166</v>
      </c>
      <c r="I10" s="287">
        <v>8</v>
      </c>
      <c r="J10" s="287">
        <v>6</v>
      </c>
      <c r="K10" s="287">
        <f t="shared" si="0"/>
        <v>2</v>
      </c>
      <c r="L10" s="287"/>
      <c r="M10" s="287"/>
      <c r="N10" s="287"/>
      <c r="O10" s="287">
        <v>1</v>
      </c>
      <c r="P10" s="287">
        <v>1</v>
      </c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5"/>
    </row>
    <row r="11" spans="1:27" s="303" customFormat="1" ht="21.75" customHeight="1">
      <c r="A11" s="23">
        <v>6</v>
      </c>
      <c r="B11" s="301" t="s">
        <v>900</v>
      </c>
      <c r="C11" s="302">
        <v>47</v>
      </c>
      <c r="D11" s="287" t="s">
        <v>164</v>
      </c>
      <c r="E11" s="285" t="s">
        <v>901</v>
      </c>
      <c r="F11" s="287" t="s">
        <v>163</v>
      </c>
      <c r="G11" s="23" t="s">
        <v>897</v>
      </c>
      <c r="H11" s="23">
        <v>388</v>
      </c>
      <c r="I11" s="287">
        <v>10</v>
      </c>
      <c r="J11" s="287">
        <v>9</v>
      </c>
      <c r="K11" s="287">
        <f t="shared" si="0"/>
        <v>1</v>
      </c>
      <c r="L11" s="287"/>
      <c r="M11" s="287"/>
      <c r="N11" s="287"/>
      <c r="O11" s="287"/>
      <c r="P11" s="287">
        <v>1</v>
      </c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5"/>
    </row>
    <row r="12" spans="1:27" s="303" customFormat="1" ht="21.75" customHeight="1">
      <c r="A12" s="23">
        <v>7</v>
      </c>
      <c r="B12" s="301" t="s">
        <v>902</v>
      </c>
      <c r="C12" s="302">
        <v>31</v>
      </c>
      <c r="D12" s="287" t="s">
        <v>203</v>
      </c>
      <c r="E12" s="285" t="s">
        <v>897</v>
      </c>
      <c r="F12" s="287" t="s">
        <v>164</v>
      </c>
      <c r="G12" s="23" t="s">
        <v>897</v>
      </c>
      <c r="H12" s="23">
        <v>55</v>
      </c>
      <c r="I12" s="287">
        <v>7</v>
      </c>
      <c r="J12" s="287">
        <v>5</v>
      </c>
      <c r="K12" s="287">
        <v>2</v>
      </c>
      <c r="L12" s="287"/>
      <c r="M12" s="287"/>
      <c r="N12" s="287"/>
      <c r="O12" s="287"/>
      <c r="P12" s="287">
        <v>1</v>
      </c>
      <c r="Q12" s="287"/>
      <c r="R12" s="287"/>
      <c r="S12" s="287"/>
      <c r="T12" s="287">
        <v>1</v>
      </c>
      <c r="U12" s="287"/>
      <c r="V12" s="287"/>
      <c r="W12" s="287"/>
      <c r="X12" s="287"/>
      <c r="Y12" s="287"/>
      <c r="Z12" s="287"/>
      <c r="AA12" s="285"/>
    </row>
    <row r="13" spans="1:27" s="303" customFormat="1" ht="21.75" customHeight="1">
      <c r="A13" s="23">
        <v>8</v>
      </c>
      <c r="B13" s="301" t="s">
        <v>903</v>
      </c>
      <c r="C13" s="302">
        <v>57</v>
      </c>
      <c r="D13" s="287" t="s">
        <v>164</v>
      </c>
      <c r="E13" s="285" t="s">
        <v>889</v>
      </c>
      <c r="F13" s="287" t="s">
        <v>162</v>
      </c>
      <c r="G13" s="23" t="s">
        <v>890</v>
      </c>
      <c r="H13" s="23">
        <v>77</v>
      </c>
      <c r="I13" s="287">
        <v>7</v>
      </c>
      <c r="J13" s="287">
        <v>7</v>
      </c>
      <c r="K13" s="287">
        <f t="shared" si="0"/>
        <v>0</v>
      </c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5"/>
    </row>
    <row r="14" spans="1:27" s="303" customFormat="1" ht="21.75" customHeight="1">
      <c r="A14" s="23">
        <v>9</v>
      </c>
      <c r="B14" s="301" t="s">
        <v>904</v>
      </c>
      <c r="C14" s="302">
        <v>54</v>
      </c>
      <c r="D14" s="287" t="s">
        <v>164</v>
      </c>
      <c r="E14" s="285" t="s">
        <v>893</v>
      </c>
      <c r="F14" s="287" t="s">
        <v>162</v>
      </c>
      <c r="G14" s="23" t="s">
        <v>893</v>
      </c>
      <c r="H14" s="23">
        <v>283</v>
      </c>
      <c r="I14" s="287">
        <v>7</v>
      </c>
      <c r="J14" s="287">
        <v>6</v>
      </c>
      <c r="K14" s="287">
        <f t="shared" si="0"/>
        <v>1</v>
      </c>
      <c r="L14" s="287"/>
      <c r="M14" s="287"/>
      <c r="N14" s="287"/>
      <c r="O14" s="287"/>
      <c r="P14" s="287">
        <v>1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5"/>
    </row>
    <row r="15" spans="1:27" s="303" customFormat="1" ht="21.75" customHeight="1">
      <c r="A15" s="23">
        <v>10</v>
      </c>
      <c r="B15" s="301" t="s">
        <v>905</v>
      </c>
      <c r="C15" s="302">
        <v>45</v>
      </c>
      <c r="D15" s="287" t="s">
        <v>164</v>
      </c>
      <c r="E15" s="285" t="s">
        <v>906</v>
      </c>
      <c r="F15" s="287" t="s">
        <v>163</v>
      </c>
      <c r="G15" s="23" t="s">
        <v>890</v>
      </c>
      <c r="H15" s="23">
        <v>205</v>
      </c>
      <c r="I15" s="287">
        <v>9</v>
      </c>
      <c r="J15" s="287">
        <v>8</v>
      </c>
      <c r="K15" s="287">
        <f t="shared" si="0"/>
        <v>1</v>
      </c>
      <c r="L15" s="287"/>
      <c r="M15" s="287"/>
      <c r="N15" s="287">
        <v>1</v>
      </c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5"/>
    </row>
    <row r="16" spans="1:27" s="303" customFormat="1" ht="21.75" customHeight="1">
      <c r="A16" s="23">
        <v>11</v>
      </c>
      <c r="B16" s="301" t="s">
        <v>907</v>
      </c>
      <c r="C16" s="302">
        <v>42</v>
      </c>
      <c r="D16" s="287" t="s">
        <v>203</v>
      </c>
      <c r="E16" s="285" t="s">
        <v>892</v>
      </c>
      <c r="F16" s="287" t="s">
        <v>163</v>
      </c>
      <c r="G16" s="23" t="s">
        <v>893</v>
      </c>
      <c r="H16" s="23">
        <v>115</v>
      </c>
      <c r="I16" s="287">
        <v>10</v>
      </c>
      <c r="J16" s="287">
        <v>8</v>
      </c>
      <c r="K16" s="287">
        <v>2</v>
      </c>
      <c r="L16" s="287"/>
      <c r="M16" s="287">
        <v>1</v>
      </c>
      <c r="N16" s="287"/>
      <c r="O16" s="287"/>
      <c r="P16" s="287"/>
      <c r="Q16" s="287"/>
      <c r="R16" s="287">
        <v>1</v>
      </c>
      <c r="S16" s="287"/>
      <c r="T16" s="287"/>
      <c r="U16" s="287"/>
      <c r="V16" s="287"/>
      <c r="W16" s="287"/>
      <c r="X16" s="287"/>
      <c r="Y16" s="287"/>
      <c r="Z16" s="287"/>
      <c r="AA16" s="285"/>
    </row>
    <row r="17" spans="1:27" s="303" customFormat="1" ht="21.75" customHeight="1">
      <c r="A17" s="23">
        <v>12</v>
      </c>
      <c r="B17" s="301" t="s">
        <v>908</v>
      </c>
      <c r="C17" s="302">
        <v>40</v>
      </c>
      <c r="D17" s="287" t="s">
        <v>203</v>
      </c>
      <c r="E17" s="285" t="s">
        <v>901</v>
      </c>
      <c r="F17" s="287" t="s">
        <v>164</v>
      </c>
      <c r="G17" s="23" t="s">
        <v>897</v>
      </c>
      <c r="H17" s="23">
        <v>477</v>
      </c>
      <c r="I17" s="287">
        <v>11</v>
      </c>
      <c r="J17" s="287">
        <v>10</v>
      </c>
      <c r="K17" s="287">
        <v>1</v>
      </c>
      <c r="L17" s="287"/>
      <c r="M17" s="287"/>
      <c r="N17" s="287"/>
      <c r="O17" s="287"/>
      <c r="P17" s="287"/>
      <c r="Q17" s="287"/>
      <c r="R17" s="287"/>
      <c r="S17" s="287"/>
      <c r="T17" s="287">
        <v>1</v>
      </c>
      <c r="U17" s="287"/>
      <c r="V17" s="287"/>
      <c r="W17" s="287"/>
      <c r="X17" s="287"/>
      <c r="Y17" s="287"/>
      <c r="Z17" s="287"/>
      <c r="AA17" s="285"/>
    </row>
    <row r="18" spans="1:27" s="303" customFormat="1" ht="21.75" customHeight="1">
      <c r="A18" s="23">
        <v>13</v>
      </c>
      <c r="B18" s="301" t="s">
        <v>909</v>
      </c>
      <c r="C18" s="302">
        <v>48</v>
      </c>
      <c r="D18" s="287" t="s">
        <v>164</v>
      </c>
      <c r="E18" s="285" t="s">
        <v>889</v>
      </c>
      <c r="F18" s="287" t="s">
        <v>163</v>
      </c>
      <c r="G18" s="23" t="s">
        <v>890</v>
      </c>
      <c r="H18" s="23">
        <v>260</v>
      </c>
      <c r="I18" s="287">
        <v>10</v>
      </c>
      <c r="J18" s="287">
        <v>9</v>
      </c>
      <c r="K18" s="287">
        <f t="shared" si="0"/>
        <v>1</v>
      </c>
      <c r="L18" s="287"/>
      <c r="M18" s="287"/>
      <c r="N18" s="287"/>
      <c r="O18" s="287"/>
      <c r="P18" s="287"/>
      <c r="Q18" s="287">
        <v>1</v>
      </c>
      <c r="R18" s="287"/>
      <c r="S18" s="287"/>
      <c r="T18" s="287"/>
      <c r="U18" s="287"/>
      <c r="V18" s="287"/>
      <c r="W18" s="287"/>
      <c r="X18" s="287"/>
      <c r="Y18" s="287"/>
      <c r="Z18" s="287"/>
      <c r="AA18" s="285"/>
    </row>
    <row r="19" spans="1:27" s="303" customFormat="1" ht="21.75" customHeight="1">
      <c r="A19" s="23">
        <v>14</v>
      </c>
      <c r="B19" s="301" t="s">
        <v>910</v>
      </c>
      <c r="C19" s="302">
        <v>41</v>
      </c>
      <c r="D19" s="287" t="s">
        <v>164</v>
      </c>
      <c r="E19" s="285" t="s">
        <v>897</v>
      </c>
      <c r="F19" s="287" t="s">
        <v>163</v>
      </c>
      <c r="G19" s="23" t="s">
        <v>897</v>
      </c>
      <c r="H19" s="23">
        <v>248</v>
      </c>
      <c r="I19" s="287">
        <v>8</v>
      </c>
      <c r="J19" s="287">
        <v>5</v>
      </c>
      <c r="K19" s="287">
        <f t="shared" si="0"/>
        <v>3</v>
      </c>
      <c r="L19" s="287"/>
      <c r="M19" s="287">
        <v>1</v>
      </c>
      <c r="N19" s="287"/>
      <c r="O19" s="287"/>
      <c r="P19" s="287">
        <v>1</v>
      </c>
      <c r="Q19" s="287"/>
      <c r="R19" s="287"/>
      <c r="S19" s="287"/>
      <c r="T19" s="287">
        <v>1</v>
      </c>
      <c r="U19" s="287"/>
      <c r="V19" s="287"/>
      <c r="W19" s="287"/>
      <c r="X19" s="287"/>
      <c r="Y19" s="287"/>
      <c r="Z19" s="287"/>
      <c r="AA19" s="285"/>
    </row>
    <row r="20" spans="1:27" s="303" customFormat="1" ht="15.75">
      <c r="A20" s="23" t="s">
        <v>196</v>
      </c>
      <c r="B20" s="23"/>
      <c r="C20" s="23"/>
      <c r="D20" s="23"/>
      <c r="E20" s="23"/>
      <c r="F20" s="23"/>
      <c r="G20" s="23"/>
      <c r="H20" s="23"/>
      <c r="I20" s="305">
        <f aca="true" t="shared" si="1" ref="I20:Z20">SUM(I6:I19)</f>
        <v>132</v>
      </c>
      <c r="J20" s="305">
        <f t="shared" si="1"/>
        <v>113</v>
      </c>
      <c r="K20" s="305">
        <f t="shared" si="1"/>
        <v>19</v>
      </c>
      <c r="L20" s="305">
        <f t="shared" si="1"/>
        <v>0</v>
      </c>
      <c r="M20" s="305">
        <f t="shared" si="1"/>
        <v>3</v>
      </c>
      <c r="N20" s="305">
        <f>SUM(N6:N19)</f>
        <v>2</v>
      </c>
      <c r="O20" s="305">
        <f t="shared" si="1"/>
        <v>2</v>
      </c>
      <c r="P20" s="305">
        <f t="shared" si="1"/>
        <v>6</v>
      </c>
      <c r="Q20" s="305">
        <f t="shared" si="1"/>
        <v>1</v>
      </c>
      <c r="R20" s="305">
        <f t="shared" si="1"/>
        <v>1</v>
      </c>
      <c r="S20" s="305">
        <f t="shared" si="1"/>
        <v>0</v>
      </c>
      <c r="T20" s="305">
        <f>SUM(T6:T19)</f>
        <v>4</v>
      </c>
      <c r="U20" s="305">
        <f>SUM(U6:U19)</f>
        <v>0</v>
      </c>
      <c r="V20" s="305">
        <f>SUM(V6:V19)</f>
        <v>0</v>
      </c>
      <c r="W20" s="305">
        <f t="shared" si="1"/>
        <v>0</v>
      </c>
      <c r="X20" s="305">
        <f t="shared" si="1"/>
        <v>0</v>
      </c>
      <c r="Y20" s="305"/>
      <c r="Z20" s="305">
        <f t="shared" si="1"/>
        <v>0</v>
      </c>
      <c r="AA20" s="285"/>
    </row>
    <row r="21" spans="1:27" ht="31.5" customHeight="1">
      <c r="A21" s="44" t="s">
        <v>179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ht="15.75">
      <c r="A22" s="9"/>
      <c r="B22" s="1"/>
      <c r="C22" s="1"/>
      <c r="D22" s="1"/>
      <c r="E22" s="1"/>
      <c r="F22" s="1"/>
      <c r="G22" s="1"/>
      <c r="H22" s="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"/>
    </row>
    <row r="23" spans="1:27" ht="15.75">
      <c r="A23" s="9"/>
      <c r="B23" s="9"/>
      <c r="C23" s="1"/>
      <c r="D23" s="1"/>
      <c r="E23" s="1"/>
      <c r="F23" s="1"/>
      <c r="G23" s="1"/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306"/>
      <c r="X23" s="306"/>
      <c r="Y23" s="306"/>
      <c r="Z23" s="307"/>
      <c r="AA23" s="1"/>
    </row>
    <row r="24" spans="1:27" ht="15.75">
      <c r="A24" s="9"/>
      <c r="B24" s="9"/>
      <c r="C24" s="1"/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08" t="s">
        <v>911</v>
      </c>
      <c r="X24" s="308"/>
      <c r="Y24" s="308"/>
      <c r="Z24" s="308"/>
      <c r="AA24" s="1"/>
    </row>
    <row r="25" spans="1:27" ht="15.75">
      <c r="A25" s="9"/>
      <c r="B25" s="9"/>
      <c r="C25" s="1"/>
      <c r="D25" s="1"/>
      <c r="E25" s="1"/>
      <c r="F25" s="1"/>
      <c r="G25" s="1"/>
      <c r="H25" s="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308" t="s">
        <v>912</v>
      </c>
      <c r="X25" s="308"/>
      <c r="Y25" s="308"/>
      <c r="Z25" s="308"/>
      <c r="AA25" s="1"/>
    </row>
    <row r="26" spans="1:27" ht="15.75">
      <c r="A26" s="9"/>
      <c r="B26" s="1"/>
      <c r="C26" s="1"/>
      <c r="D26" s="1"/>
      <c r="E26" s="1"/>
      <c r="F26" s="1"/>
      <c r="G26" s="1"/>
      <c r="H26" s="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08"/>
      <c r="X26" s="308"/>
      <c r="Y26" s="308"/>
      <c r="Z26" s="308"/>
      <c r="AA26" s="1"/>
    </row>
    <row r="27" spans="1:27" ht="15.75">
      <c r="A27" s="9"/>
      <c r="B27" s="1"/>
      <c r="C27" s="1"/>
      <c r="D27" s="1"/>
      <c r="E27" s="1"/>
      <c r="F27" s="1"/>
      <c r="G27" s="1"/>
      <c r="H27" s="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"/>
    </row>
    <row r="28" spans="1:27" ht="15.75">
      <c r="A28" s="9"/>
      <c r="B28" s="309"/>
      <c r="C28" s="309"/>
      <c r="D28" s="309"/>
      <c r="E28" s="309"/>
      <c r="F28" s="309"/>
      <c r="G28" s="309"/>
      <c r="H28" s="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"/>
    </row>
    <row r="29" spans="1:27" ht="15.75">
      <c r="A29" s="9"/>
      <c r="B29" s="1"/>
      <c r="C29" s="1"/>
      <c r="D29" s="1"/>
      <c r="E29" s="1"/>
      <c r="F29" s="1"/>
      <c r="G29" s="1"/>
      <c r="H29" s="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"/>
    </row>
    <row r="30" ht="18.75">
      <c r="A30" s="310"/>
    </row>
    <row r="31" ht="18.75">
      <c r="A31" s="310"/>
    </row>
    <row r="32" ht="18.75">
      <c r="A32" s="310"/>
    </row>
    <row r="33" ht="18.75">
      <c r="A33" s="310"/>
    </row>
    <row r="34" ht="18.75">
      <c r="A34" s="310"/>
    </row>
    <row r="35" ht="18.75">
      <c r="A35" s="310"/>
    </row>
    <row r="36" ht="18.75">
      <c r="A36" s="310"/>
    </row>
    <row r="37" ht="18.75">
      <c r="A37" s="310"/>
    </row>
    <row r="38" ht="18.75">
      <c r="A38" s="310"/>
    </row>
    <row r="39" ht="18.75">
      <c r="A39" s="310"/>
    </row>
    <row r="40" ht="18.75">
      <c r="A40" s="310"/>
    </row>
    <row r="41" ht="18.75">
      <c r="A41" s="310"/>
    </row>
    <row r="42" ht="18.75">
      <c r="A42" s="310"/>
    </row>
    <row r="43" ht="18.75">
      <c r="A43" s="310"/>
    </row>
    <row r="44" ht="18.75">
      <c r="A44" s="310"/>
    </row>
    <row r="45" ht="18.75">
      <c r="A45" s="310"/>
    </row>
    <row r="46" ht="18.75">
      <c r="A46" s="310"/>
    </row>
    <row r="47" ht="18.75">
      <c r="A47" s="310"/>
    </row>
    <row r="48" ht="18.75">
      <c r="A48" s="310"/>
    </row>
    <row r="49" ht="18.75">
      <c r="A49" s="310"/>
    </row>
    <row r="50" ht="18.75">
      <c r="A50" s="310"/>
    </row>
    <row r="51" ht="18.75">
      <c r="A51" s="310"/>
    </row>
    <row r="52" ht="18.75">
      <c r="A52" s="310"/>
    </row>
    <row r="53" ht="18.75">
      <c r="A53" s="310"/>
    </row>
    <row r="54" ht="18.75">
      <c r="A54" s="310"/>
    </row>
    <row r="55" ht="18.75">
      <c r="A55" s="310"/>
    </row>
    <row r="56" ht="18.75">
      <c r="A56" s="310"/>
    </row>
    <row r="57" ht="18.75">
      <c r="A57" s="310"/>
    </row>
    <row r="58" ht="18.75">
      <c r="A58" s="310"/>
    </row>
    <row r="59" ht="18.75">
      <c r="A59" s="310"/>
    </row>
    <row r="60" ht="18.75">
      <c r="A60" s="310"/>
    </row>
    <row r="61" ht="18.75">
      <c r="A61" s="310"/>
    </row>
    <row r="62" ht="18.75">
      <c r="A62" s="310"/>
    </row>
    <row r="63" ht="18.75">
      <c r="A63" s="310"/>
    </row>
    <row r="64" ht="18.75">
      <c r="A64" s="310"/>
    </row>
    <row r="65" ht="18.75">
      <c r="A65" s="310"/>
    </row>
    <row r="66" ht="18.75">
      <c r="A66" s="310"/>
    </row>
    <row r="67" ht="18.75">
      <c r="A67" s="310"/>
    </row>
    <row r="68" ht="18.75">
      <c r="A68" s="310"/>
    </row>
    <row r="69" ht="18.75">
      <c r="A69" s="310"/>
    </row>
    <row r="70" ht="18.75">
      <c r="A70" s="310"/>
    </row>
    <row r="71" ht="18.75">
      <c r="A71" s="310"/>
    </row>
    <row r="72" ht="18.75">
      <c r="A72" s="310"/>
    </row>
    <row r="73" ht="18.75">
      <c r="A73" s="310"/>
    </row>
  </sheetData>
  <sheetProtection/>
  <mergeCells count="16">
    <mergeCell ref="L3:Z3"/>
    <mergeCell ref="AA3:AA4"/>
    <mergeCell ref="A21:AA21"/>
    <mergeCell ref="W24:Z24"/>
    <mergeCell ref="W25:Z25"/>
    <mergeCell ref="W26:Z26"/>
    <mergeCell ref="A1:Z1"/>
    <mergeCell ref="A2:Z2"/>
    <mergeCell ref="A3:A4"/>
    <mergeCell ref="B3:B4"/>
    <mergeCell ref="D3:D4"/>
    <mergeCell ref="E3:E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mukesh bahuguna</cp:lastModifiedBy>
  <cp:lastPrinted>2016-11-08T05:34:24Z</cp:lastPrinted>
  <dcterms:created xsi:type="dcterms:W3CDTF">2005-12-12T09:12:25Z</dcterms:created>
  <dcterms:modified xsi:type="dcterms:W3CDTF">2016-11-09T11:00:49Z</dcterms:modified>
  <cp:category/>
  <cp:version/>
  <cp:contentType/>
  <cp:contentStatus/>
</cp:coreProperties>
</file>